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suka\Documents\Hp1\2025\doc\"/>
    </mc:Choice>
  </mc:AlternateContent>
  <xr:revisionPtr revIDLastSave="0" documentId="8_{AF039F27-ED1E-417B-AAD7-F855EA364516}" xr6:coauthVersionLast="47" xr6:coauthVersionMax="47" xr10:uidLastSave="{00000000-0000-0000-0000-000000000000}"/>
  <bookViews>
    <workbookView xWindow="-110" yWindow="-110" windowWidth="19420" windowHeight="11020" xr2:uid="{92523210-8E46-4192-BC6E-6EC786ADA52D}"/>
  </bookViews>
  <sheets>
    <sheet name="９２０(土)" sheetId="9" r:id="rId1"/>
    <sheet name="９２１(日)" sheetId="14" r:id="rId2"/>
    <sheet name="９２３(火祝) " sheetId="16" r:id="rId3"/>
  </sheets>
  <definedNames>
    <definedName name="_xlnm.Print_Area" localSheetId="0">'９２０(土)'!$A$1:$G$39</definedName>
    <definedName name="_xlnm.Print_Area" localSheetId="1">'９２１(日)'!$A$1:$G$21</definedName>
    <definedName name="_xlnm.Print_Area" localSheetId="2">'９２３(火祝) '!$A$1:$G$31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16" l="1"/>
  <c r="M11" i="16"/>
  <c r="M10" i="16"/>
  <c r="M9" i="16"/>
  <c r="M8" i="16"/>
  <c r="M7" i="16"/>
  <c r="M11" i="14"/>
  <c r="M10" i="14"/>
  <c r="M9" i="14"/>
  <c r="M8" i="14"/>
  <c r="M7" i="14"/>
  <c r="M6" i="14"/>
  <c r="N11" i="9"/>
  <c r="N10" i="9"/>
  <c r="N9" i="9"/>
  <c r="N8" i="9"/>
  <c r="N7" i="9"/>
  <c r="N6" i="9"/>
  <c r="N12" i="16" l="1"/>
  <c r="N8" i="16"/>
  <c r="N7" i="16"/>
  <c r="N9" i="16"/>
  <c r="N10" i="16"/>
  <c r="N11" i="16"/>
  <c r="M13" i="16" l="1"/>
  <c r="M12" i="14"/>
  <c r="N12" i="9"/>
</calcChain>
</file>

<file path=xl/sharedStrings.xml><?xml version="1.0" encoding="utf-8"?>
<sst xmlns="http://schemas.openxmlformats.org/spreadsheetml/2006/main" count="263" uniqueCount="117">
  <si>
    <t>球　　　　場</t>
    <rPh sb="0" eb="1">
      <t>キュウ</t>
    </rPh>
    <rPh sb="5" eb="6">
      <t>ジョウ</t>
    </rPh>
    <phoneticPr fontId="4"/>
  </si>
  <si>
    <t>第１試合</t>
    <rPh sb="0" eb="1">
      <t>ダイ</t>
    </rPh>
    <rPh sb="2" eb="4">
      <t>シアイ</t>
    </rPh>
    <phoneticPr fontId="4"/>
  </si>
  <si>
    <t>第２試合</t>
    <rPh sb="0" eb="1">
      <t>ダイ</t>
    </rPh>
    <rPh sb="2" eb="4">
      <t>シアイ</t>
    </rPh>
    <phoneticPr fontId="4"/>
  </si>
  <si>
    <t>球 場 責 任</t>
    <rPh sb="0" eb="1">
      <t>キュウ</t>
    </rPh>
    <rPh sb="2" eb="3">
      <t>ジョウ</t>
    </rPh>
    <rPh sb="4" eb="5">
      <t>セキ</t>
    </rPh>
    <rPh sb="6" eb="7">
      <t>ニン</t>
    </rPh>
    <phoneticPr fontId="4"/>
  </si>
  <si>
    <t>球　審</t>
    <rPh sb="0" eb="1">
      <t>キュウ</t>
    </rPh>
    <rPh sb="2" eb="3">
      <t>シン</t>
    </rPh>
    <phoneticPr fontId="4"/>
  </si>
  <si>
    <t>１　塁</t>
    <rPh sb="2" eb="3">
      <t>ルイ</t>
    </rPh>
    <phoneticPr fontId="4"/>
  </si>
  <si>
    <t>２　塁</t>
    <rPh sb="2" eb="3">
      <t>ルイ</t>
    </rPh>
    <phoneticPr fontId="4"/>
  </si>
  <si>
    <t>３　塁</t>
    <rPh sb="2" eb="3">
      <t>ルイ</t>
    </rPh>
    <phoneticPr fontId="4"/>
  </si>
  <si>
    <t>控　審</t>
    <phoneticPr fontId="4"/>
  </si>
  <si>
    <t>第３試合</t>
    <rPh sb="0" eb="1">
      <t>ダイ</t>
    </rPh>
    <rPh sb="2" eb="4">
      <t>シアイ</t>
    </rPh>
    <phoneticPr fontId="4"/>
  </si>
  <si>
    <t>☆　グランドキーパーは全チームでお願い致します。</t>
    <rPh sb="11" eb="12">
      <t>ゼン</t>
    </rPh>
    <rPh sb="17" eb="18">
      <t>ネガ</t>
    </rPh>
    <rPh sb="19" eb="20">
      <t>イタ</t>
    </rPh>
    <phoneticPr fontId="4"/>
  </si>
  <si>
    <t>　　　第１試合両チームは各２名以上、試合予定１時間前に集合し、グランド作りを行います。（サイズ表事前準備要）</t>
    <rPh sb="18" eb="20">
      <t>シアイ</t>
    </rPh>
    <rPh sb="20" eb="22">
      <t>ヨテイ</t>
    </rPh>
    <rPh sb="23" eb="25">
      <t>ジカン</t>
    </rPh>
    <rPh sb="25" eb="26">
      <t>マエ</t>
    </rPh>
    <rPh sb="27" eb="29">
      <t>シュウゴウ</t>
    </rPh>
    <rPh sb="35" eb="36">
      <t>ツク</t>
    </rPh>
    <rPh sb="38" eb="39">
      <t>オコナ</t>
    </rPh>
    <rPh sb="47" eb="48">
      <t>ヒョウ</t>
    </rPh>
    <rPh sb="48" eb="50">
      <t>ジゼン</t>
    </rPh>
    <rPh sb="50" eb="52">
      <t>ジュンビ</t>
    </rPh>
    <rPh sb="52" eb="53">
      <t>ヨウ</t>
    </rPh>
    <phoneticPr fontId="4"/>
  </si>
  <si>
    <t>　　　第２、３試合両チームはグランド整備後、ゴミ・忘れ物の確認をお願いします。</t>
    <rPh sb="18" eb="20">
      <t>セイビ</t>
    </rPh>
    <rPh sb="20" eb="21">
      <t>ゴ</t>
    </rPh>
    <rPh sb="25" eb="26">
      <t>ワス</t>
    </rPh>
    <rPh sb="27" eb="28">
      <t>モノ</t>
    </rPh>
    <rPh sb="29" eb="31">
      <t>カクニン</t>
    </rPh>
    <rPh sb="33" eb="34">
      <t>ネガ</t>
    </rPh>
    <phoneticPr fontId="4"/>
  </si>
  <si>
    <t>☆　ゴミ・空き缶・ペットボトル等の置き去りが最近多くなりました。マナーを守って球場美化にご協力願います。</t>
    <rPh sb="5" eb="6">
      <t>ア</t>
    </rPh>
    <rPh sb="7" eb="8">
      <t>カン</t>
    </rPh>
    <rPh sb="15" eb="16">
      <t>トウ</t>
    </rPh>
    <rPh sb="17" eb="18">
      <t>オ</t>
    </rPh>
    <rPh sb="19" eb="20">
      <t>ザ</t>
    </rPh>
    <rPh sb="22" eb="24">
      <t>サイキン</t>
    </rPh>
    <rPh sb="24" eb="25">
      <t>オオ</t>
    </rPh>
    <rPh sb="36" eb="37">
      <t>マモ</t>
    </rPh>
    <rPh sb="39" eb="41">
      <t>キュウジョウ</t>
    </rPh>
    <rPh sb="41" eb="43">
      <t>ビカ</t>
    </rPh>
    <rPh sb="45" eb="47">
      <t>キョウリョク</t>
    </rPh>
    <rPh sb="47" eb="48">
      <t>ネガ</t>
    </rPh>
    <phoneticPr fontId="4"/>
  </si>
  <si>
    <t>　　　各チームで必ずゴミ袋を持参して下さい。</t>
    <rPh sb="3" eb="4">
      <t>カク</t>
    </rPh>
    <rPh sb="8" eb="9">
      <t>カナラ</t>
    </rPh>
    <rPh sb="12" eb="13">
      <t>フクロ</t>
    </rPh>
    <rPh sb="14" eb="16">
      <t>ジサン</t>
    </rPh>
    <rPh sb="18" eb="19">
      <t>クダ</t>
    </rPh>
    <phoneticPr fontId="4"/>
  </si>
  <si>
    <t>第４９回　秋季中央大会</t>
    <rPh sb="0" eb="1">
      <t>ダイ</t>
    </rPh>
    <rPh sb="3" eb="4">
      <t>カイ</t>
    </rPh>
    <rPh sb="5" eb="7">
      <t>シュウキ</t>
    </rPh>
    <rPh sb="7" eb="9">
      <t>チュウオウ</t>
    </rPh>
    <rPh sb="9" eb="11">
      <t>タイカイ</t>
    </rPh>
    <phoneticPr fontId="4"/>
  </si>
  <si>
    <t>審判数</t>
    <rPh sb="0" eb="3">
      <t>シンパンスウ</t>
    </rPh>
    <phoneticPr fontId="2"/>
  </si>
  <si>
    <t>中央</t>
    <rPh sb="0" eb="2">
      <t>チュウオウ</t>
    </rPh>
    <phoneticPr fontId="2"/>
  </si>
  <si>
    <t>美浜</t>
    <rPh sb="0" eb="2">
      <t>ミハマ</t>
    </rPh>
    <phoneticPr fontId="2"/>
  </si>
  <si>
    <t>稲毛</t>
    <rPh sb="0" eb="2">
      <t>イナゲ</t>
    </rPh>
    <phoneticPr fontId="2"/>
  </si>
  <si>
    <t>若葉</t>
    <rPh sb="0" eb="2">
      <t>ワカバ</t>
    </rPh>
    <phoneticPr fontId="2"/>
  </si>
  <si>
    <t>花見川</t>
    <rPh sb="0" eb="3">
      <t>ハナミガワ</t>
    </rPh>
    <phoneticPr fontId="2"/>
  </si>
  <si>
    <t>緑</t>
    <phoneticPr fontId="2"/>
  </si>
  <si>
    <t>合計</t>
    <rPh sb="0" eb="2">
      <t>ゴウケイ</t>
    </rPh>
    <phoneticPr fontId="2"/>
  </si>
  <si>
    <t>稲毛海浜Ａ</t>
    <rPh sb="0" eb="2">
      <t>イナゲ</t>
    </rPh>
    <rPh sb="2" eb="4">
      <t>カイヒン</t>
    </rPh>
    <phoneticPr fontId="2"/>
  </si>
  <si>
    <t>稲毛海浜Ｂ</t>
    <rPh sb="0" eb="2">
      <t>イナゲ</t>
    </rPh>
    <rPh sb="2" eb="4">
      <t>カイヒン</t>
    </rPh>
    <phoneticPr fontId="2"/>
  </si>
  <si>
    <t>（　９月２１日　日曜　）</t>
    <rPh sb="3" eb="4">
      <t>ガツ</t>
    </rPh>
    <rPh sb="6" eb="8">
      <t>ニチヨウ</t>
    </rPh>
    <rPh sb="8" eb="9">
      <t>ニチ</t>
    </rPh>
    <phoneticPr fontId="4"/>
  </si>
  <si>
    <t>宮野木ＳＣ</t>
    <rPh sb="0" eb="3">
      <t>ミヤノギ</t>
    </rPh>
    <phoneticPr fontId="4"/>
  </si>
  <si>
    <t>（　９月２０日　土曜　）</t>
    <rPh sb="3" eb="4">
      <t>ガツ</t>
    </rPh>
    <rPh sb="6" eb="8">
      <t>ニチヨウ</t>
    </rPh>
    <rPh sb="8" eb="9">
      <t>ド</t>
    </rPh>
    <phoneticPr fontId="4"/>
  </si>
  <si>
    <t>Ⅱ部３回戦Ｎｏ３８</t>
    <rPh sb="1" eb="2">
      <t>ブ</t>
    </rPh>
    <rPh sb="3" eb="5">
      <t>カイセン</t>
    </rPh>
    <phoneticPr fontId="4"/>
  </si>
  <si>
    <t>Ⅱ部３回戦Ｎｏ３７</t>
    <rPh sb="1" eb="2">
      <t>ブ</t>
    </rPh>
    <rPh sb="3" eb="5">
      <t>カイセン</t>
    </rPh>
    <phoneticPr fontId="4"/>
  </si>
  <si>
    <t>Ⅱ部３回戦Ｎｏ３４</t>
    <rPh sb="1" eb="2">
      <t>ブ</t>
    </rPh>
    <rPh sb="3" eb="5">
      <t>カイセン</t>
    </rPh>
    <phoneticPr fontId="4"/>
  </si>
  <si>
    <t>Ⅱ部３回戦Ｎｏ３３</t>
    <rPh sb="1" eb="2">
      <t>ブ</t>
    </rPh>
    <rPh sb="3" eb="5">
      <t>カイセン</t>
    </rPh>
    <phoneticPr fontId="4"/>
  </si>
  <si>
    <t>Ⅱ部３回戦Ｎｏ３１</t>
    <rPh sb="1" eb="2">
      <t>ブ</t>
    </rPh>
    <rPh sb="3" eb="5">
      <t>カイセン</t>
    </rPh>
    <phoneticPr fontId="4"/>
  </si>
  <si>
    <t>Ⅱ部３回戦Ｎｏ３２</t>
    <rPh sb="1" eb="2">
      <t>ブ</t>
    </rPh>
    <rPh sb="3" eb="5">
      <t>カイセン</t>
    </rPh>
    <phoneticPr fontId="4"/>
  </si>
  <si>
    <t>１３．幕張昆陽クラブ</t>
    <rPh sb="3" eb="7">
      <t>マクハリコンヨウ</t>
    </rPh>
    <phoneticPr fontId="2"/>
  </si>
  <si>
    <t>２０．花見川ツインズ</t>
    <rPh sb="3" eb="6">
      <t>ハナミガワ</t>
    </rPh>
    <phoneticPr fontId="2"/>
  </si>
  <si>
    <t>低学年２回戦Ｎｏ１７</t>
    <rPh sb="0" eb="3">
      <t>テイガクネン</t>
    </rPh>
    <rPh sb="4" eb="6">
      <t>カイセン</t>
    </rPh>
    <phoneticPr fontId="4"/>
  </si>
  <si>
    <t>１．みつわ台スラッガーズ</t>
    <rPh sb="5" eb="6">
      <t>ダイ</t>
    </rPh>
    <phoneticPr fontId="2"/>
  </si>
  <si>
    <t>低学年２回戦Ｎｏ２１</t>
    <rPh sb="0" eb="3">
      <t>テイガクネン</t>
    </rPh>
    <rPh sb="4" eb="6">
      <t>カイセン</t>
    </rPh>
    <phoneticPr fontId="4"/>
  </si>
  <si>
    <t>低学年２回戦Ｎｏ２４</t>
    <rPh sb="0" eb="3">
      <t>テイガクネン</t>
    </rPh>
    <rPh sb="4" eb="6">
      <t>カイセン</t>
    </rPh>
    <phoneticPr fontId="4"/>
  </si>
  <si>
    <t>１８．泉谷メッツ</t>
    <rPh sb="3" eb="5">
      <t>イズミヤ</t>
    </rPh>
    <phoneticPr fontId="2"/>
  </si>
  <si>
    <t>３０．都賀ジャガーズ</t>
    <rPh sb="3" eb="5">
      <t>ツガ</t>
    </rPh>
    <phoneticPr fontId="2"/>
  </si>
  <si>
    <t>低学年２回戦Ｎｏ２０</t>
    <rPh sb="0" eb="3">
      <t>テイガクネン</t>
    </rPh>
    <rPh sb="4" eb="6">
      <t>カイセン</t>
    </rPh>
    <phoneticPr fontId="4"/>
  </si>
  <si>
    <t>３．誉田ベアーズ</t>
    <rPh sb="2" eb="4">
      <t>ホンダ</t>
    </rPh>
    <phoneticPr fontId="4"/>
  </si>
  <si>
    <t>１５．ヤング穴川</t>
    <rPh sb="6" eb="8">
      <t>アナガワ</t>
    </rPh>
    <phoneticPr fontId="2"/>
  </si>
  <si>
    <t>（　９月２３日　火曜・祝　）</t>
    <rPh sb="3" eb="4">
      <t>ガツ</t>
    </rPh>
    <rPh sb="6" eb="8">
      <t>ニチヨウ</t>
    </rPh>
    <rPh sb="8" eb="9">
      <t>カ</t>
    </rPh>
    <rPh sb="11" eb="12">
      <t>シュク</t>
    </rPh>
    <phoneticPr fontId="4"/>
  </si>
  <si>
    <t>Ⅱ部３回戦Ｎｏ３５</t>
    <rPh sb="1" eb="2">
      <t>ブ</t>
    </rPh>
    <rPh sb="3" eb="5">
      <t>カイセン</t>
    </rPh>
    <phoneticPr fontId="4"/>
  </si>
  <si>
    <t>Ⅱ部３回戦Ｎｏ３６</t>
    <rPh sb="1" eb="2">
      <t>ブ</t>
    </rPh>
    <rPh sb="3" eb="5">
      <t>カイセン</t>
    </rPh>
    <phoneticPr fontId="4"/>
  </si>
  <si>
    <t>１．新宿マリナーズ</t>
    <rPh sb="2" eb="4">
      <t>シンジュク</t>
    </rPh>
    <phoneticPr fontId="2"/>
  </si>
  <si>
    <t>３７．打瀬ベイバスターズ</t>
    <phoneticPr fontId="2"/>
  </si>
  <si>
    <t>４１．園生わかば</t>
    <rPh sb="3" eb="5">
      <t>ソノセイ</t>
    </rPh>
    <phoneticPr fontId="2"/>
  </si>
  <si>
    <t>４６．都賀の台高根NS・みつわ台H</t>
    <rPh sb="3" eb="5">
      <t>ツガ</t>
    </rPh>
    <rPh sb="6" eb="9">
      <t>ダイタカネ</t>
    </rPh>
    <rPh sb="15" eb="16">
      <t>ダイ</t>
    </rPh>
    <phoneticPr fontId="2"/>
  </si>
  <si>
    <t>５．磯辺シャークス</t>
    <rPh sb="2" eb="4">
      <t>イソベ</t>
    </rPh>
    <phoneticPr fontId="2"/>
  </si>
  <si>
    <t>１３．高洲コンドルス</t>
    <phoneticPr fontId="2"/>
  </si>
  <si>
    <t>１６．黒潮</t>
    <phoneticPr fontId="2"/>
  </si>
  <si>
    <t>３４．今井ジュニアビーバーズ</t>
    <phoneticPr fontId="2"/>
  </si>
  <si>
    <t>８．みつわ台スラッガーズ</t>
    <phoneticPr fontId="2"/>
  </si>
  <si>
    <t>１０．大森フライヤーズ</t>
    <rPh sb="3" eb="5">
      <t>オオモリ</t>
    </rPh>
    <phoneticPr fontId="2"/>
  </si>
  <si>
    <t>２０．誉田ベアーズ</t>
    <phoneticPr fontId="2"/>
  </si>
  <si>
    <t>２３．緑町レッドイーグルス</t>
    <rPh sb="3" eb="5">
      <t>ミドリマチ</t>
    </rPh>
    <phoneticPr fontId="2"/>
  </si>
  <si>
    <t>２９．幕西ファイヤーズ</t>
    <rPh sb="3" eb="5">
      <t>マクニシ</t>
    </rPh>
    <phoneticPr fontId="2"/>
  </si>
  <si>
    <t>２４．有吉メッツ</t>
    <rPh sb="3" eb="5">
      <t>アリヨシ</t>
    </rPh>
    <phoneticPr fontId="2"/>
  </si>
  <si>
    <t>稲毛区</t>
    <rPh sb="2" eb="3">
      <t>ク</t>
    </rPh>
    <phoneticPr fontId="2"/>
  </si>
  <si>
    <t>美浜区</t>
    <rPh sb="0" eb="2">
      <t>ミハマ</t>
    </rPh>
    <rPh sb="2" eb="3">
      <t>ク</t>
    </rPh>
    <phoneticPr fontId="2"/>
  </si>
  <si>
    <t>開始:１１時００分</t>
    <rPh sb="0" eb="2">
      <t>カイシ</t>
    </rPh>
    <rPh sb="5" eb="6">
      <t>ジ</t>
    </rPh>
    <rPh sb="8" eb="9">
      <t>フン</t>
    </rPh>
    <phoneticPr fontId="4"/>
  </si>
  <si>
    <t>開始:９時００分</t>
    <rPh sb="0" eb="2">
      <t>カイシ</t>
    </rPh>
    <rPh sb="4" eb="5">
      <t>ジ</t>
    </rPh>
    <rPh sb="7" eb="8">
      <t>フン</t>
    </rPh>
    <phoneticPr fontId="4"/>
  </si>
  <si>
    <t>稲毛区</t>
    <rPh sb="0" eb="2">
      <t>イナゲ</t>
    </rPh>
    <rPh sb="2" eb="3">
      <t>ク</t>
    </rPh>
    <phoneticPr fontId="2"/>
  </si>
  <si>
    <t>開始:１３時００分</t>
    <rPh sb="0" eb="2">
      <t>カイシ</t>
    </rPh>
    <rPh sb="5" eb="6">
      <t>ジ</t>
    </rPh>
    <rPh sb="8" eb="9">
      <t>フン</t>
    </rPh>
    <phoneticPr fontId="4"/>
  </si>
  <si>
    <t>マリーンズ杯出場チームの練習用として確保</t>
    <rPh sb="5" eb="6">
      <t>ハイ</t>
    </rPh>
    <rPh sb="6" eb="8">
      <t>シュツジョウ</t>
    </rPh>
    <rPh sb="12" eb="15">
      <t>レンシュウヨウ</t>
    </rPh>
    <rPh sb="18" eb="20">
      <t>カクホ</t>
    </rPh>
    <phoneticPr fontId="2"/>
  </si>
  <si>
    <t>３２．泉谷メッツ</t>
    <phoneticPr fontId="2"/>
  </si>
  <si>
    <t>花見川区</t>
    <rPh sb="0" eb="4">
      <t>ハナミガワク</t>
    </rPh>
    <phoneticPr fontId="2"/>
  </si>
  <si>
    <t>２会場　計　５試合（Ⅱ部　３回戦５　）　　</t>
    <rPh sb="1" eb="2">
      <t>カイ</t>
    </rPh>
    <rPh sb="2" eb="3">
      <t>ジョウ</t>
    </rPh>
    <rPh sb="4" eb="5">
      <t>ケイ</t>
    </rPh>
    <rPh sb="7" eb="9">
      <t>シアイ</t>
    </rPh>
    <rPh sb="11" eb="12">
      <t>ブ</t>
    </rPh>
    <rPh sb="14" eb="16">
      <t>カイセン</t>
    </rPh>
    <phoneticPr fontId="4"/>
  </si>
  <si>
    <t>　　　第２試合両チームはグランド整備後、ゴミ・忘れ物の確認をお願いします。</t>
    <rPh sb="16" eb="18">
      <t>セイビ</t>
    </rPh>
    <rPh sb="18" eb="19">
      <t>ゴ</t>
    </rPh>
    <rPh sb="23" eb="24">
      <t>ワス</t>
    </rPh>
    <rPh sb="25" eb="26">
      <t>モノ</t>
    </rPh>
    <rPh sb="27" eb="29">
      <t>カクニン</t>
    </rPh>
    <rPh sb="31" eb="32">
      <t>ネガ</t>
    </rPh>
    <phoneticPr fontId="4"/>
  </si>
  <si>
    <t>２会場　計４試合　（低学年　2回戦４）　</t>
    <rPh sb="1" eb="2">
      <t>カイ</t>
    </rPh>
    <rPh sb="2" eb="3">
      <t>ジョウ</t>
    </rPh>
    <rPh sb="4" eb="5">
      <t>ケイ</t>
    </rPh>
    <rPh sb="6" eb="8">
      <t>シアイ</t>
    </rPh>
    <rPh sb="10" eb="13">
      <t>テイガクネン</t>
    </rPh>
    <rPh sb="15" eb="17">
      <t>カイセン</t>
    </rPh>
    <phoneticPr fontId="4"/>
  </si>
  <si>
    <t>１会場　計３試合　（Ⅱ部３回戦３）　　</t>
    <rPh sb="1" eb="2">
      <t>カイ</t>
    </rPh>
    <rPh sb="2" eb="3">
      <t>ジョウ</t>
    </rPh>
    <rPh sb="4" eb="5">
      <t>ケイ</t>
    </rPh>
    <rPh sb="6" eb="8">
      <t>シアイ</t>
    </rPh>
    <rPh sb="11" eb="12">
      <t>ブ</t>
    </rPh>
    <rPh sb="13" eb="15">
      <t>カイセン</t>
    </rPh>
    <phoneticPr fontId="4"/>
  </si>
  <si>
    <t>3日合計</t>
    <rPh sb="1" eb="2">
      <t>ニチ</t>
    </rPh>
    <rPh sb="2" eb="4">
      <t>ゴウケイ</t>
    </rPh>
    <phoneticPr fontId="2"/>
  </si>
  <si>
    <t>若葉区</t>
    <rPh sb="0" eb="3">
      <t>ワカバク</t>
    </rPh>
    <phoneticPr fontId="2"/>
  </si>
  <si>
    <t>緑区</t>
    <rPh sb="0" eb="2">
      <t>ミドリク</t>
    </rPh>
    <phoneticPr fontId="2"/>
  </si>
  <si>
    <t>花見川区</t>
    <rPh sb="0" eb="4">
      <t>ハナミガワク</t>
    </rPh>
    <phoneticPr fontId="2"/>
  </si>
  <si>
    <t>稲毛区</t>
    <rPh sb="0" eb="3">
      <t>イナゲク</t>
    </rPh>
    <phoneticPr fontId="2"/>
  </si>
  <si>
    <t>中央区</t>
    <rPh sb="0" eb="3">
      <t>チュウオウク</t>
    </rPh>
    <phoneticPr fontId="2"/>
  </si>
  <si>
    <t>美浜区</t>
    <rPh sb="0" eb="3">
      <t>ミハマク</t>
    </rPh>
    <phoneticPr fontId="2"/>
  </si>
  <si>
    <t>美浜区</t>
    <rPh sb="0" eb="3">
      <t>ミハマク</t>
    </rPh>
    <phoneticPr fontId="2"/>
  </si>
  <si>
    <t>若葉区</t>
    <rPh sb="0" eb="3">
      <t>ワカバク</t>
    </rPh>
    <phoneticPr fontId="2"/>
  </si>
  <si>
    <t>花見川区</t>
    <rPh sb="0" eb="4">
      <t>ハナミガワク</t>
    </rPh>
    <phoneticPr fontId="2"/>
  </si>
  <si>
    <t>４０．土気グリーンウエーブ</t>
    <rPh sb="3" eb="5">
      <t>トケ</t>
    </rPh>
    <phoneticPr fontId="2"/>
  </si>
  <si>
    <t>打瀬</t>
    <phoneticPr fontId="2"/>
  </si>
  <si>
    <t>土気</t>
    <phoneticPr fontId="2"/>
  </si>
  <si>
    <t>園生</t>
    <phoneticPr fontId="2"/>
  </si>
  <si>
    <t>都賀の台</t>
    <phoneticPr fontId="2"/>
  </si>
  <si>
    <t>泉谷</t>
    <phoneticPr fontId="2"/>
  </si>
  <si>
    <t>今井</t>
    <phoneticPr fontId="2"/>
  </si>
  <si>
    <t>新宿</t>
    <phoneticPr fontId="2"/>
  </si>
  <si>
    <t>磯辺</t>
    <phoneticPr fontId="2"/>
  </si>
  <si>
    <t>高洲</t>
    <phoneticPr fontId="2"/>
  </si>
  <si>
    <t>黒潮</t>
    <phoneticPr fontId="2"/>
  </si>
  <si>
    <t>☆　試合予定チームは、試合予定１時間前迄に球場に到着し、球場責任者に到着報告を行って下さい。</t>
    <rPh sb="2" eb="4">
      <t>シアイ</t>
    </rPh>
    <rPh sb="4" eb="6">
      <t>ヨテイ</t>
    </rPh>
    <rPh sb="11" eb="13">
      <t>シアイ</t>
    </rPh>
    <rPh sb="13" eb="15">
      <t>ヨテイ</t>
    </rPh>
    <rPh sb="16" eb="18">
      <t>ジカン</t>
    </rPh>
    <rPh sb="18" eb="19">
      <t>マエ</t>
    </rPh>
    <rPh sb="19" eb="20">
      <t>マデ</t>
    </rPh>
    <rPh sb="21" eb="23">
      <t>キュウジョウ</t>
    </rPh>
    <rPh sb="24" eb="26">
      <t>トウチャク</t>
    </rPh>
    <rPh sb="28" eb="30">
      <t>キュウジョウ</t>
    </rPh>
    <rPh sb="30" eb="33">
      <t>セキニンシャ</t>
    </rPh>
    <rPh sb="34" eb="36">
      <t>トウチャク</t>
    </rPh>
    <rPh sb="36" eb="38">
      <t>ホウコク</t>
    </rPh>
    <rPh sb="39" eb="40">
      <t>オコナ</t>
    </rPh>
    <rPh sb="42" eb="43">
      <t>クダ</t>
    </rPh>
    <phoneticPr fontId="4"/>
  </si>
  <si>
    <t>花見川</t>
    <phoneticPr fontId="2"/>
  </si>
  <si>
    <t>都賀</t>
    <phoneticPr fontId="2"/>
  </si>
  <si>
    <t>３２．検見川クラブ</t>
    <rPh sb="3" eb="6">
      <t>ケミガワ</t>
    </rPh>
    <phoneticPr fontId="2"/>
  </si>
  <si>
    <t>検見川</t>
    <phoneticPr fontId="2"/>
  </si>
  <si>
    <t>みつわ台</t>
    <phoneticPr fontId="2"/>
  </si>
  <si>
    <t>誉田</t>
    <phoneticPr fontId="2"/>
  </si>
  <si>
    <t>ヤング穴川</t>
    <phoneticPr fontId="2"/>
  </si>
  <si>
    <t>幕張昆陽</t>
    <phoneticPr fontId="2"/>
  </si>
  <si>
    <t>有吉</t>
    <phoneticPr fontId="2"/>
  </si>
  <si>
    <t>幕西</t>
    <phoneticPr fontId="2"/>
  </si>
  <si>
    <t>大森</t>
    <phoneticPr fontId="2"/>
  </si>
  <si>
    <t>緑町</t>
    <phoneticPr fontId="2"/>
  </si>
  <si>
    <t>松尾・横尾</t>
    <rPh sb="0" eb="2">
      <t>マツオ</t>
    </rPh>
    <rPh sb="3" eb="5">
      <t>ヨコオ</t>
    </rPh>
    <phoneticPr fontId="2"/>
  </si>
  <si>
    <t>古里・吉田</t>
    <rPh sb="0" eb="2">
      <t>フルサト</t>
    </rPh>
    <rPh sb="3" eb="5">
      <t>ヨシダ</t>
    </rPh>
    <phoneticPr fontId="2"/>
  </si>
  <si>
    <t>古川（晶）・土屋</t>
    <rPh sb="0" eb="2">
      <t>フルカワ</t>
    </rPh>
    <rPh sb="3" eb="4">
      <t>マサ</t>
    </rPh>
    <rPh sb="6" eb="8">
      <t>ツチヤ</t>
    </rPh>
    <phoneticPr fontId="2"/>
  </si>
  <si>
    <t>上野・浅井</t>
    <rPh sb="0" eb="2">
      <t>ウエノ</t>
    </rPh>
    <rPh sb="3" eb="5">
      <t>アサイ</t>
    </rPh>
    <phoneticPr fontId="2"/>
  </si>
  <si>
    <t>ロッテ旗開会式（参加チーム２３日試合無し）</t>
    <rPh sb="3" eb="4">
      <t>ハタ</t>
    </rPh>
    <rPh sb="4" eb="7">
      <t>カイカイシキ</t>
    </rPh>
    <rPh sb="8" eb="10">
      <t>サンカ</t>
    </rPh>
    <rPh sb="15" eb="16">
      <t>ニチ</t>
    </rPh>
    <rPh sb="16" eb="18">
      <t>シアイ</t>
    </rPh>
    <rPh sb="18" eb="19">
      <t>ナ</t>
    </rPh>
    <phoneticPr fontId="2"/>
  </si>
  <si>
    <t>【稲毛海浜Ａ、Ｂ】第２、第３試合両チームは、プール営業(１０時営業開始)に伴う駐車場混雑にご注意下さい。
　　　　　　　　　　　臨時駐車券の発行はありません。</t>
    <rPh sb="1" eb="3">
      <t>イナゲ</t>
    </rPh>
    <rPh sb="3" eb="5">
      <t>カイヒン</t>
    </rPh>
    <rPh sb="9" eb="10">
      <t>ダイ</t>
    </rPh>
    <rPh sb="12" eb="13">
      <t>ダイ</t>
    </rPh>
    <rPh sb="14" eb="16">
      <t>シアイ</t>
    </rPh>
    <rPh sb="16" eb="17">
      <t>リョウ</t>
    </rPh>
    <rPh sb="25" eb="27">
      <t>エイギョウ</t>
    </rPh>
    <rPh sb="30" eb="31">
      <t>ジ</t>
    </rPh>
    <rPh sb="31" eb="33">
      <t>エイギョウ</t>
    </rPh>
    <rPh sb="33" eb="35">
      <t>カイシ</t>
    </rPh>
    <rPh sb="37" eb="38">
      <t>トモナ</t>
    </rPh>
    <rPh sb="39" eb="42">
      <t>チュウシャジョウ</t>
    </rPh>
    <rPh sb="42" eb="44">
      <t>コンザツ</t>
    </rPh>
    <rPh sb="46" eb="48">
      <t>チュウイ</t>
    </rPh>
    <rPh sb="48" eb="49">
      <t>クダ</t>
    </rPh>
    <rPh sb="64" eb="66">
      <t>リンジ</t>
    </rPh>
    <rPh sb="66" eb="69">
      <t>チュウシャケン</t>
    </rPh>
    <rPh sb="70" eb="72">
      <t>ハッコウ</t>
    </rPh>
    <phoneticPr fontId="2"/>
  </si>
  <si>
    <t>【稲毛海浜Ｂ】第２試合両チームは、プール営業(１０時営業開始)に伴う駐車場混雑にご注意下さい。
　　　　　　　　　臨時駐車券の発行はありません。</t>
    <rPh sb="1" eb="3">
      <t>イナゲ</t>
    </rPh>
    <rPh sb="3" eb="5">
      <t>カイヒン</t>
    </rPh>
    <rPh sb="7" eb="8">
      <t>ダイ</t>
    </rPh>
    <rPh sb="9" eb="11">
      <t>シアイ</t>
    </rPh>
    <rPh sb="11" eb="12">
      <t>リョウ</t>
    </rPh>
    <rPh sb="20" eb="22">
      <t>エイギョウ</t>
    </rPh>
    <rPh sb="32" eb="33">
      <t>トモナ</t>
    </rPh>
    <rPh sb="34" eb="37">
      <t>チュウシャジョウ</t>
    </rPh>
    <rPh sb="37" eb="39">
      <t>コンザツ</t>
    </rPh>
    <rPh sb="41" eb="43">
      <t>チュウイ</t>
    </rPh>
    <rPh sb="43" eb="44">
      <t>クダ</t>
    </rPh>
    <rPh sb="57" eb="59">
      <t>リンジ</t>
    </rPh>
    <rPh sb="59" eb="62">
      <t>チュウシャケン</t>
    </rPh>
    <rPh sb="63" eb="65">
      <t>ハッコウ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</si>
</sst>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</font>
    <font>
      <b/>
      <sz val="10"/>
      <name val="ＭＳ Ｐゴシック"/>
      <family val="3"/>
      <charset val="128"/>
    </font>
    <font>
      <b/>
      <sz val="11"/>
      <color rgb="FF00B05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1"/>
      <color rgb="FFFF0000"/>
      <name val="ＭＳ Ｐゴシック"/>
      <family val="3"/>
      <charset val="128"/>
    </font>
    <font>
      <sz val="11"/>
      <name val="游ゴシック"/>
      <family val="2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90">
    <xf numFmtId="0" fontId="0" fillId="0" borderId="0" xfId="0">
      <alignment vertical="center"/>
    </xf>
    <xf numFmtId="0" fontId="1" fillId="2" borderId="0" xfId="1" applyFill="1" applyAlignment="1">
      <alignment horizontal="left" vertical="center" shrinkToFit="1"/>
    </xf>
    <xf numFmtId="0" fontId="0" fillId="2" borderId="0" xfId="0" applyFill="1" applyAlignment="1">
      <alignment vertical="center" shrinkToFit="1"/>
    </xf>
    <xf numFmtId="0" fontId="0" fillId="2" borderId="0" xfId="0" applyFill="1">
      <alignment vertical="center"/>
    </xf>
    <xf numFmtId="0" fontId="3" fillId="2" borderId="0" xfId="1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5" fillId="2" borderId="0" xfId="1" applyFont="1" applyFill="1" applyAlignment="1">
      <alignment horizontal="left" vertical="center" shrinkToFit="1"/>
    </xf>
    <xf numFmtId="0" fontId="7" fillId="2" borderId="7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7" fillId="2" borderId="15" xfId="0" applyFont="1" applyFill="1" applyBorder="1" applyAlignment="1">
      <alignment horizontal="center" vertical="center" shrinkToFit="1"/>
    </xf>
    <xf numFmtId="0" fontId="9" fillId="2" borderId="16" xfId="0" applyFont="1" applyFill="1" applyBorder="1" applyAlignment="1">
      <alignment vertical="center" shrinkToFit="1"/>
    </xf>
    <xf numFmtId="0" fontId="7" fillId="2" borderId="14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0" fontId="7" fillId="2" borderId="21" xfId="0" applyFont="1" applyFill="1" applyBorder="1" applyAlignment="1">
      <alignment horizontal="center" vertical="center"/>
    </xf>
    <xf numFmtId="0" fontId="1" fillId="2" borderId="0" xfId="1" applyFill="1" applyAlignment="1">
      <alignment horizontal="left" vertical="center"/>
    </xf>
    <xf numFmtId="0" fontId="1" fillId="2" borderId="0" xfId="1" applyFill="1" applyAlignment="1">
      <alignment vertical="center"/>
    </xf>
    <xf numFmtId="0" fontId="11" fillId="2" borderId="0" xfId="1" applyFont="1" applyFill="1" applyAlignment="1">
      <alignment horizontal="left" vertical="center"/>
    </xf>
    <xf numFmtId="0" fontId="1" fillId="2" borderId="0" xfId="1" applyFill="1"/>
    <xf numFmtId="0" fontId="12" fillId="2" borderId="8" xfId="0" applyFont="1" applyFill="1" applyBorder="1" applyAlignment="1">
      <alignment horizontal="center" vertical="center" shrinkToFit="1"/>
    </xf>
    <xf numFmtId="56" fontId="0" fillId="2" borderId="0" xfId="0" applyNumberFormat="1" applyFill="1">
      <alignment vertical="center"/>
    </xf>
    <xf numFmtId="0" fontId="0" fillId="2" borderId="0" xfId="0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3" fillId="7" borderId="0" xfId="0" applyFon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13" fillId="8" borderId="0" xfId="0" applyFont="1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2" borderId="22" xfId="0" applyFont="1" applyFill="1" applyBorder="1" applyAlignment="1">
      <alignment vertical="center" shrinkToFit="1"/>
    </xf>
    <xf numFmtId="0" fontId="9" fillId="6" borderId="16" xfId="0" applyFont="1" applyFill="1" applyBorder="1" applyAlignment="1">
      <alignment vertical="center" shrinkToFit="1"/>
    </xf>
    <xf numFmtId="0" fontId="9" fillId="8" borderId="16" xfId="0" applyFont="1" applyFill="1" applyBorder="1" applyAlignment="1">
      <alignment vertical="center" shrinkToFit="1"/>
    </xf>
    <xf numFmtId="0" fontId="9" fillId="7" borderId="16" xfId="0" applyFont="1" applyFill="1" applyBorder="1" applyAlignment="1">
      <alignment vertical="center" shrinkToFit="1"/>
    </xf>
    <xf numFmtId="0" fontId="9" fillId="3" borderId="16" xfId="0" applyFont="1" applyFill="1" applyBorder="1" applyAlignment="1">
      <alignment vertical="center" shrinkToFit="1"/>
    </xf>
    <xf numFmtId="0" fontId="9" fillId="4" borderId="16" xfId="0" applyFont="1" applyFill="1" applyBorder="1" applyAlignment="1">
      <alignment vertical="center" shrinkToFit="1"/>
    </xf>
    <xf numFmtId="0" fontId="9" fillId="10" borderId="16" xfId="0" applyFont="1" applyFill="1" applyBorder="1" applyAlignment="1">
      <alignment vertical="center" shrinkToFit="1"/>
    </xf>
    <xf numFmtId="0" fontId="18" fillId="2" borderId="0" xfId="1" applyFont="1" applyFill="1" applyAlignment="1">
      <alignment horizontal="left" vertical="center"/>
    </xf>
    <xf numFmtId="0" fontId="7" fillId="2" borderId="0" xfId="1" applyFont="1" applyFill="1" applyAlignment="1">
      <alignment horizontal="left" vertical="center"/>
    </xf>
    <xf numFmtId="0" fontId="7" fillId="2" borderId="0" xfId="1" applyFont="1" applyFill="1" applyAlignment="1">
      <alignment vertical="center"/>
    </xf>
    <xf numFmtId="0" fontId="16" fillId="2" borderId="0" xfId="0" applyFont="1" applyFill="1">
      <alignment vertical="center"/>
    </xf>
    <xf numFmtId="0" fontId="7" fillId="2" borderId="12" xfId="0" applyFont="1" applyFill="1" applyBorder="1" applyAlignment="1">
      <alignment horizontal="left" vertical="center" shrinkToFit="1"/>
    </xf>
    <xf numFmtId="0" fontId="7" fillId="2" borderId="13" xfId="0" applyFont="1" applyFill="1" applyBorder="1" applyAlignment="1">
      <alignment horizontal="left" vertical="center" shrinkToFit="1"/>
    </xf>
    <xf numFmtId="0" fontId="11" fillId="2" borderId="0" xfId="1" applyFont="1" applyFill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7" fillId="2" borderId="11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distributed" vertical="center"/>
    </xf>
    <xf numFmtId="0" fontId="0" fillId="2" borderId="17" xfId="0" applyFill="1" applyBorder="1" applyAlignment="1">
      <alignment horizontal="distributed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left" vertical="center" shrinkToFit="1"/>
    </xf>
    <xf numFmtId="0" fontId="3" fillId="2" borderId="0" xfId="1" applyFont="1" applyFill="1" applyAlignment="1">
      <alignment horizontal="distributed" vertical="center"/>
    </xf>
    <xf numFmtId="0" fontId="0" fillId="2" borderId="0" xfId="0" applyFill="1" applyAlignment="1">
      <alignment horizontal="distributed" vertical="center"/>
    </xf>
    <xf numFmtId="0" fontId="6" fillId="2" borderId="0" xfId="1" applyFont="1" applyFill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7" fillId="2" borderId="3" xfId="0" applyFont="1" applyFill="1" applyBorder="1" applyAlignment="1">
      <alignment horizontal="distributed" vertical="center"/>
    </xf>
    <xf numFmtId="0" fontId="0" fillId="2" borderId="4" xfId="0" applyFill="1" applyBorder="1">
      <alignment vertical="center"/>
    </xf>
    <xf numFmtId="0" fontId="18" fillId="3" borderId="3" xfId="0" applyFont="1" applyFill="1" applyBorder="1" applyAlignment="1">
      <alignment horizontal="distributed" vertical="center"/>
    </xf>
    <xf numFmtId="0" fontId="17" fillId="3" borderId="4" xfId="0" applyFont="1" applyFill="1" applyBorder="1">
      <alignment vertical="center"/>
    </xf>
    <xf numFmtId="0" fontId="18" fillId="3" borderId="1" xfId="1" applyFont="1" applyFill="1" applyBorder="1" applyAlignment="1">
      <alignment horizontal="left" vertical="center" wrapText="1" shrinkToFit="1"/>
    </xf>
    <xf numFmtId="0" fontId="18" fillId="3" borderId="1" xfId="1" applyFont="1" applyFill="1" applyBorder="1" applyAlignment="1">
      <alignment horizontal="left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15" fillId="2" borderId="12" xfId="0" applyFont="1" applyFill="1" applyBorder="1" applyAlignment="1">
      <alignment horizontal="left" vertical="center" shrinkToFit="1"/>
    </xf>
    <xf numFmtId="0" fontId="7" fillId="2" borderId="1" xfId="1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>
      <alignment vertical="center"/>
    </xf>
    <xf numFmtId="0" fontId="19" fillId="0" borderId="17" xfId="0" applyFont="1" applyBorder="1" applyAlignment="1">
      <alignment horizontal="distributed" vertical="center"/>
    </xf>
    <xf numFmtId="0" fontId="15" fillId="2" borderId="13" xfId="0" applyFont="1" applyFill="1" applyBorder="1" applyAlignment="1">
      <alignment horizontal="left" vertical="center" shrinkToFit="1"/>
    </xf>
    <xf numFmtId="0" fontId="11" fillId="9" borderId="0" xfId="1" applyFont="1" applyFill="1" applyAlignment="1">
      <alignment horizontal="left" vertical="center" shrinkToFit="1"/>
    </xf>
    <xf numFmtId="0" fontId="0" fillId="9" borderId="0" xfId="0" applyFill="1" applyAlignment="1">
      <alignment vertical="center" shrinkToFit="1"/>
    </xf>
    <xf numFmtId="0" fontId="0" fillId="2" borderId="13" xfId="0" applyFont="1" applyFill="1" applyBorder="1" applyAlignment="1">
      <alignment horizontal="left" vertical="center" shrinkToFit="1"/>
    </xf>
  </cellXfs>
  <cellStyles count="2">
    <cellStyle name="標準" xfId="0" builtinId="0"/>
    <cellStyle name="標準_Sheet1" xfId="1" xr:uid="{9EBC79C7-256A-41B5-87E0-338780DBB2D4}"/>
  </cellStyles>
  <dxfs count="0"/>
  <tableStyles count="0" defaultTableStyle="TableStyleMedium2" defaultPivotStyle="PivotStyleLight16"/>
  <colors>
    <mruColors>
      <color rgb="FFFFCC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77AB1-1E05-4BFA-8405-A1A65BCAC7DC}">
  <sheetPr>
    <pageSetUpPr fitToPage="1"/>
  </sheetPr>
  <dimension ref="A1:N39"/>
  <sheetViews>
    <sheetView tabSelected="1" zoomScaleNormal="100" zoomScaleSheetLayoutView="100" workbookViewId="0">
      <selection activeCell="K19" sqref="K19"/>
    </sheetView>
  </sheetViews>
  <sheetFormatPr defaultColWidth="8.08203125" defaultRowHeight="18" x14ac:dyDescent="0.55000000000000004"/>
  <cols>
    <col min="1" max="1" width="14.25" style="5" customWidth="1"/>
    <col min="2" max="2" width="11.08203125" style="5" customWidth="1"/>
    <col min="3" max="3" width="15.08203125" style="3" customWidth="1"/>
    <col min="4" max="4" width="11.08203125" style="5" customWidth="1"/>
    <col min="5" max="5" width="15.08203125" style="3" customWidth="1"/>
    <col min="6" max="6" width="11.08203125" style="5" customWidth="1"/>
    <col min="7" max="7" width="15.08203125" style="3" customWidth="1"/>
    <col min="8" max="16384" width="8.08203125" style="3"/>
  </cols>
  <sheetData>
    <row r="1" spans="1:14" ht="13.5" customHeight="1" x14ac:dyDescent="0.55000000000000004">
      <c r="A1" s="1"/>
      <c r="B1" s="1"/>
      <c r="C1" s="2"/>
      <c r="D1" s="1"/>
      <c r="E1" s="2"/>
      <c r="F1" s="1"/>
      <c r="G1" s="2"/>
    </row>
    <row r="2" spans="1:14" ht="23.25" customHeight="1" x14ac:dyDescent="0.55000000000000004">
      <c r="A2" s="1"/>
      <c r="B2" s="68" t="s">
        <v>15</v>
      </c>
      <c r="C2" s="69"/>
      <c r="D2" s="69"/>
      <c r="E2" s="4" t="s">
        <v>28</v>
      </c>
    </row>
    <row r="3" spans="1:14" ht="21.75" customHeight="1" x14ac:dyDescent="0.55000000000000004">
      <c r="A3" s="6"/>
      <c r="B3" s="70" t="s">
        <v>74</v>
      </c>
      <c r="C3" s="71"/>
      <c r="D3" s="71"/>
      <c r="E3" s="71"/>
      <c r="F3" s="71"/>
    </row>
    <row r="4" spans="1:14" ht="38.25" customHeight="1" thickBot="1" x14ac:dyDescent="0.6">
      <c r="A4" s="76" t="s">
        <v>116</v>
      </c>
      <c r="B4" s="77"/>
      <c r="C4" s="77"/>
      <c r="D4" s="77"/>
      <c r="E4" s="77"/>
      <c r="F4" s="77"/>
      <c r="G4" s="77"/>
    </row>
    <row r="5" spans="1:14" ht="13.5" customHeight="1" x14ac:dyDescent="0.55000000000000004">
      <c r="A5" s="54" t="s">
        <v>0</v>
      </c>
      <c r="B5" s="72" t="s">
        <v>1</v>
      </c>
      <c r="C5" s="73"/>
      <c r="D5" s="72" t="s">
        <v>2</v>
      </c>
      <c r="E5" s="73"/>
      <c r="F5" s="58"/>
      <c r="G5" s="60"/>
      <c r="M5" s="20">
        <v>45920</v>
      </c>
      <c r="N5" s="21" t="s">
        <v>16</v>
      </c>
    </row>
    <row r="6" spans="1:14" ht="13.5" customHeight="1" x14ac:dyDescent="0.55000000000000004">
      <c r="A6" s="55"/>
      <c r="B6" s="13" t="s">
        <v>37</v>
      </c>
      <c r="C6" s="7" t="s">
        <v>66</v>
      </c>
      <c r="D6" s="13" t="s">
        <v>43</v>
      </c>
      <c r="E6" s="7" t="s">
        <v>65</v>
      </c>
      <c r="F6" s="61"/>
      <c r="G6" s="63"/>
      <c r="M6" s="22" t="s">
        <v>17</v>
      </c>
      <c r="N6" s="23">
        <f>COUNTIF(B5:H102,"中央区")</f>
        <v>0</v>
      </c>
    </row>
    <row r="7" spans="1:14" ht="18" customHeight="1" x14ac:dyDescent="0.55000000000000004">
      <c r="A7" s="78" t="s">
        <v>27</v>
      </c>
      <c r="B7" s="46" t="s">
        <v>38</v>
      </c>
      <c r="C7" s="67"/>
      <c r="D7" s="46" t="s">
        <v>35</v>
      </c>
      <c r="E7" s="67"/>
      <c r="F7" s="61"/>
      <c r="G7" s="63"/>
      <c r="H7" s="8"/>
      <c r="M7" s="24" t="s">
        <v>18</v>
      </c>
      <c r="N7" s="25">
        <f>COUNTIF(B5:H102,"美浜区")</f>
        <v>1</v>
      </c>
    </row>
    <row r="8" spans="1:14" ht="18" customHeight="1" x14ac:dyDescent="0.55000000000000004">
      <c r="A8" s="79"/>
      <c r="B8" s="46" t="s">
        <v>44</v>
      </c>
      <c r="C8" s="47"/>
      <c r="D8" s="46" t="s">
        <v>45</v>
      </c>
      <c r="E8" s="67"/>
      <c r="F8" s="61"/>
      <c r="G8" s="63"/>
      <c r="M8" s="26" t="s">
        <v>19</v>
      </c>
      <c r="N8" s="27">
        <f>COUNTIF(B5:H102,"稲毛区")</f>
        <v>0</v>
      </c>
    </row>
    <row r="9" spans="1:14" ht="11.25" customHeight="1" x14ac:dyDescent="0.55000000000000004">
      <c r="A9" s="7" t="s">
        <v>3</v>
      </c>
      <c r="B9" s="9" t="s">
        <v>4</v>
      </c>
      <c r="C9" s="38" t="s">
        <v>79</v>
      </c>
      <c r="D9" s="9" t="s">
        <v>4</v>
      </c>
      <c r="E9" s="41" t="s">
        <v>83</v>
      </c>
      <c r="F9" s="61"/>
      <c r="G9" s="63"/>
      <c r="M9" s="28" t="s">
        <v>20</v>
      </c>
      <c r="N9" s="29">
        <f>COUNTIF(B5:H102,"若葉区")</f>
        <v>1</v>
      </c>
    </row>
    <row r="10" spans="1:14" ht="11.25" customHeight="1" x14ac:dyDescent="0.55000000000000004">
      <c r="A10" s="50" t="s">
        <v>110</v>
      </c>
      <c r="B10" s="9" t="s">
        <v>5</v>
      </c>
      <c r="C10" s="10" t="s">
        <v>104</v>
      </c>
      <c r="D10" s="9" t="s">
        <v>5</v>
      </c>
      <c r="E10" s="10" t="s">
        <v>103</v>
      </c>
      <c r="F10" s="61"/>
      <c r="G10" s="63"/>
      <c r="M10" s="30" t="s">
        <v>21</v>
      </c>
      <c r="N10" s="31">
        <f>COUNTIF(B5:H102,"花見川区")</f>
        <v>1</v>
      </c>
    </row>
    <row r="11" spans="1:14" ht="11.25" customHeight="1" x14ac:dyDescent="0.55000000000000004">
      <c r="A11" s="51"/>
      <c r="B11" s="9" t="s">
        <v>6</v>
      </c>
      <c r="C11" s="10" t="s">
        <v>105</v>
      </c>
      <c r="D11" s="9" t="s">
        <v>6</v>
      </c>
      <c r="E11" s="10" t="s">
        <v>102</v>
      </c>
      <c r="F11" s="61"/>
      <c r="G11" s="63"/>
      <c r="M11" s="32" t="s">
        <v>22</v>
      </c>
      <c r="N11" s="33">
        <f>COUNTIF(B5:H102,"緑区")</f>
        <v>1</v>
      </c>
    </row>
    <row r="12" spans="1:14" ht="11.25" customHeight="1" x14ac:dyDescent="0.55000000000000004">
      <c r="A12" s="7" t="s">
        <v>63</v>
      </c>
      <c r="B12" s="9" t="s">
        <v>7</v>
      </c>
      <c r="C12" s="10" t="s">
        <v>104</v>
      </c>
      <c r="D12" s="9" t="s">
        <v>7</v>
      </c>
      <c r="E12" s="10" t="s">
        <v>103</v>
      </c>
      <c r="F12" s="61"/>
      <c r="G12" s="63"/>
      <c r="M12" s="34" t="s">
        <v>23</v>
      </c>
      <c r="N12" s="21">
        <f>SUM(N6:N11)</f>
        <v>4</v>
      </c>
    </row>
    <row r="13" spans="1:14" ht="11.25" customHeight="1" thickBot="1" x14ac:dyDescent="0.6">
      <c r="A13" s="11"/>
      <c r="B13" s="12" t="s">
        <v>8</v>
      </c>
      <c r="C13" s="35" t="s">
        <v>105</v>
      </c>
      <c r="D13" s="12" t="s">
        <v>8</v>
      </c>
      <c r="E13" s="35" t="s">
        <v>102</v>
      </c>
      <c r="F13" s="61"/>
      <c r="G13" s="63"/>
    </row>
    <row r="14" spans="1:14" ht="13.5" customHeight="1" x14ac:dyDescent="0.55000000000000004">
      <c r="A14" s="54" t="s">
        <v>0</v>
      </c>
      <c r="B14" s="58" t="s">
        <v>69</v>
      </c>
      <c r="C14" s="59"/>
      <c r="D14" s="59"/>
      <c r="E14" s="59"/>
      <c r="F14" s="59"/>
      <c r="G14" s="60"/>
    </row>
    <row r="15" spans="1:14" ht="13.5" customHeight="1" x14ac:dyDescent="0.55000000000000004">
      <c r="A15" s="55"/>
      <c r="B15" s="61"/>
      <c r="C15" s="62"/>
      <c r="D15" s="62"/>
      <c r="E15" s="62"/>
      <c r="F15" s="62"/>
      <c r="G15" s="63"/>
    </row>
    <row r="16" spans="1:14" ht="18" customHeight="1" x14ac:dyDescent="0.55000000000000004">
      <c r="A16" s="52" t="s">
        <v>24</v>
      </c>
      <c r="B16" s="61"/>
      <c r="C16" s="62"/>
      <c r="D16" s="62"/>
      <c r="E16" s="62"/>
      <c r="F16" s="62"/>
      <c r="G16" s="63"/>
    </row>
    <row r="17" spans="1:7" ht="18" customHeight="1" x14ac:dyDescent="0.55000000000000004">
      <c r="A17" s="53"/>
      <c r="B17" s="61"/>
      <c r="C17" s="62"/>
      <c r="D17" s="62"/>
      <c r="E17" s="62"/>
      <c r="F17" s="62"/>
      <c r="G17" s="63"/>
    </row>
    <row r="18" spans="1:7" ht="11.25" customHeight="1" x14ac:dyDescent="0.55000000000000004">
      <c r="A18" s="7" t="s">
        <v>3</v>
      </c>
      <c r="B18" s="61"/>
      <c r="C18" s="62"/>
      <c r="D18" s="62"/>
      <c r="E18" s="62"/>
      <c r="F18" s="62"/>
      <c r="G18" s="63"/>
    </row>
    <row r="19" spans="1:7" ht="11.25" customHeight="1" x14ac:dyDescent="0.55000000000000004">
      <c r="A19" s="50"/>
      <c r="B19" s="61"/>
      <c r="C19" s="62"/>
      <c r="D19" s="62"/>
      <c r="E19" s="62"/>
      <c r="F19" s="62"/>
      <c r="G19" s="63"/>
    </row>
    <row r="20" spans="1:7" ht="11.25" customHeight="1" x14ac:dyDescent="0.55000000000000004">
      <c r="A20" s="51"/>
      <c r="B20" s="61"/>
      <c r="C20" s="62"/>
      <c r="D20" s="62"/>
      <c r="E20" s="62"/>
      <c r="F20" s="62"/>
      <c r="G20" s="63"/>
    </row>
    <row r="21" spans="1:7" ht="11.25" customHeight="1" x14ac:dyDescent="0.55000000000000004">
      <c r="A21" s="7"/>
      <c r="B21" s="61"/>
      <c r="C21" s="62"/>
      <c r="D21" s="62"/>
      <c r="E21" s="62"/>
      <c r="F21" s="62"/>
      <c r="G21" s="63"/>
    </row>
    <row r="22" spans="1:7" ht="11.25" customHeight="1" thickBot="1" x14ac:dyDescent="0.6">
      <c r="A22" s="11"/>
      <c r="B22" s="64"/>
      <c r="C22" s="65"/>
      <c r="D22" s="65"/>
      <c r="E22" s="65"/>
      <c r="F22" s="65"/>
      <c r="G22" s="66"/>
    </row>
    <row r="23" spans="1:7" ht="13.5" customHeight="1" x14ac:dyDescent="0.55000000000000004">
      <c r="A23" s="54" t="s">
        <v>0</v>
      </c>
      <c r="B23" s="72" t="s">
        <v>1</v>
      </c>
      <c r="C23" s="73"/>
      <c r="D23" s="74" t="s">
        <v>2</v>
      </c>
      <c r="E23" s="75"/>
      <c r="F23" s="58"/>
      <c r="G23" s="60"/>
    </row>
    <row r="24" spans="1:7" ht="13.5" customHeight="1" x14ac:dyDescent="0.55000000000000004">
      <c r="A24" s="55"/>
      <c r="B24" s="13" t="s">
        <v>39</v>
      </c>
      <c r="C24" s="7" t="s">
        <v>66</v>
      </c>
      <c r="D24" s="13" t="s">
        <v>40</v>
      </c>
      <c r="E24" s="7" t="s">
        <v>65</v>
      </c>
      <c r="F24" s="61"/>
      <c r="G24" s="63"/>
    </row>
    <row r="25" spans="1:7" ht="18" customHeight="1" x14ac:dyDescent="0.55000000000000004">
      <c r="A25" s="56" t="s">
        <v>25</v>
      </c>
      <c r="B25" s="46" t="s">
        <v>41</v>
      </c>
      <c r="C25" s="47"/>
      <c r="D25" s="46" t="s">
        <v>42</v>
      </c>
      <c r="E25" s="67"/>
      <c r="F25" s="61"/>
      <c r="G25" s="63"/>
    </row>
    <row r="26" spans="1:7" ht="18" customHeight="1" x14ac:dyDescent="0.55000000000000004">
      <c r="A26" s="57"/>
      <c r="B26" s="46" t="s">
        <v>36</v>
      </c>
      <c r="C26" s="47"/>
      <c r="D26" s="46" t="s">
        <v>100</v>
      </c>
      <c r="E26" s="67"/>
      <c r="F26" s="61"/>
      <c r="G26" s="63"/>
    </row>
    <row r="27" spans="1:7" ht="11.25" customHeight="1" x14ac:dyDescent="0.55000000000000004">
      <c r="A27" s="7" t="s">
        <v>3</v>
      </c>
      <c r="B27" s="9" t="s">
        <v>4</v>
      </c>
      <c r="C27" s="36" t="s">
        <v>77</v>
      </c>
      <c r="D27" s="9" t="s">
        <v>4</v>
      </c>
      <c r="E27" s="37" t="s">
        <v>78</v>
      </c>
      <c r="F27" s="61"/>
      <c r="G27" s="63"/>
    </row>
    <row r="28" spans="1:7" ht="11.25" customHeight="1" x14ac:dyDescent="0.55000000000000004">
      <c r="A28" s="50" t="s">
        <v>112</v>
      </c>
      <c r="B28" s="9" t="s">
        <v>5</v>
      </c>
      <c r="C28" s="10" t="s">
        <v>101</v>
      </c>
      <c r="D28" s="9" t="s">
        <v>5</v>
      </c>
      <c r="E28" s="10" t="s">
        <v>98</v>
      </c>
      <c r="F28" s="61"/>
      <c r="G28" s="63"/>
    </row>
    <row r="29" spans="1:7" ht="11.25" customHeight="1" x14ac:dyDescent="0.55000000000000004">
      <c r="A29" s="51"/>
      <c r="B29" s="9" t="s">
        <v>6</v>
      </c>
      <c r="C29" s="10" t="s">
        <v>99</v>
      </c>
      <c r="D29" s="9" t="s">
        <v>6</v>
      </c>
      <c r="E29" s="10" t="s">
        <v>91</v>
      </c>
      <c r="F29" s="61"/>
      <c r="G29" s="63"/>
    </row>
    <row r="30" spans="1:7" ht="11.25" customHeight="1" x14ac:dyDescent="0.55000000000000004">
      <c r="A30" s="7" t="s">
        <v>64</v>
      </c>
      <c r="B30" s="9" t="s">
        <v>7</v>
      </c>
      <c r="C30" s="10" t="s">
        <v>101</v>
      </c>
      <c r="D30" s="9" t="s">
        <v>7</v>
      </c>
      <c r="E30" s="10" t="s">
        <v>98</v>
      </c>
      <c r="F30" s="61"/>
      <c r="G30" s="63"/>
    </row>
    <row r="31" spans="1:7" ht="11.25" customHeight="1" thickBot="1" x14ac:dyDescent="0.6">
      <c r="A31" s="14"/>
      <c r="B31" s="12" t="s">
        <v>8</v>
      </c>
      <c r="C31" s="35" t="s">
        <v>99</v>
      </c>
      <c r="D31" s="12" t="s">
        <v>8</v>
      </c>
      <c r="E31" s="35" t="s">
        <v>91</v>
      </c>
      <c r="F31" s="64"/>
      <c r="G31" s="66"/>
    </row>
    <row r="33" spans="1:10" s="45" customFormat="1" ht="18" customHeight="1" x14ac:dyDescent="0.55000000000000004">
      <c r="A33" s="42" t="s">
        <v>97</v>
      </c>
      <c r="B33" s="43"/>
      <c r="C33" s="44"/>
      <c r="D33" s="44"/>
      <c r="E33" s="43"/>
    </row>
    <row r="34" spans="1:10" ht="18" customHeight="1" x14ac:dyDescent="0.55000000000000004">
      <c r="A34" s="15" t="s">
        <v>10</v>
      </c>
      <c r="B34" s="15"/>
      <c r="C34" s="16"/>
      <c r="D34" s="15"/>
      <c r="E34" s="16"/>
      <c r="F34" s="15"/>
      <c r="G34" s="16"/>
    </row>
    <row r="35" spans="1:10" ht="18" customHeight="1" x14ac:dyDescent="0.55000000000000004">
      <c r="A35" s="48" t="s">
        <v>11</v>
      </c>
      <c r="B35" s="49"/>
      <c r="C35" s="49"/>
      <c r="D35" s="49"/>
      <c r="E35" s="49"/>
      <c r="F35" s="49"/>
      <c r="G35" s="49"/>
      <c r="I35" s="46"/>
      <c r="J35" s="47"/>
    </row>
    <row r="36" spans="1:10" ht="18" customHeight="1" x14ac:dyDescent="0.2">
      <c r="A36" s="17" t="s">
        <v>73</v>
      </c>
      <c r="B36" s="17"/>
      <c r="C36" s="18"/>
      <c r="D36" s="17"/>
      <c r="E36" s="18"/>
      <c r="F36" s="17"/>
      <c r="G36" s="18"/>
    </row>
    <row r="37" spans="1:10" ht="18" customHeight="1" x14ac:dyDescent="0.2">
      <c r="A37" s="15" t="s">
        <v>13</v>
      </c>
      <c r="B37" s="15"/>
      <c r="C37" s="18"/>
      <c r="D37" s="15"/>
      <c r="E37" s="18"/>
      <c r="F37" s="15"/>
      <c r="G37" s="18"/>
    </row>
    <row r="38" spans="1:10" ht="18" customHeight="1" x14ac:dyDescent="0.2">
      <c r="A38" s="15" t="s">
        <v>14</v>
      </c>
      <c r="B38" s="15"/>
      <c r="C38" s="18"/>
      <c r="D38" s="15"/>
      <c r="E38" s="18"/>
      <c r="F38" s="15"/>
      <c r="G38" s="18"/>
    </row>
    <row r="39" spans="1:10" ht="11.25" customHeight="1" x14ac:dyDescent="0.55000000000000004"/>
  </sheetData>
  <mergeCells count="29">
    <mergeCell ref="B2:D2"/>
    <mergeCell ref="B3:F3"/>
    <mergeCell ref="B23:C23"/>
    <mergeCell ref="D23:E23"/>
    <mergeCell ref="A4:G4"/>
    <mergeCell ref="A5:A6"/>
    <mergeCell ref="B5:C5"/>
    <mergeCell ref="D5:E5"/>
    <mergeCell ref="A7:A8"/>
    <mergeCell ref="D7:E7"/>
    <mergeCell ref="D8:E8"/>
    <mergeCell ref="B8:C8"/>
    <mergeCell ref="B7:C7"/>
    <mergeCell ref="I35:J35"/>
    <mergeCell ref="A35:G35"/>
    <mergeCell ref="A28:A29"/>
    <mergeCell ref="A10:A11"/>
    <mergeCell ref="A16:A17"/>
    <mergeCell ref="A19:A20"/>
    <mergeCell ref="A14:A15"/>
    <mergeCell ref="A23:A24"/>
    <mergeCell ref="A25:A26"/>
    <mergeCell ref="B14:G22"/>
    <mergeCell ref="F23:G31"/>
    <mergeCell ref="F5:G13"/>
    <mergeCell ref="B25:C25"/>
    <mergeCell ref="D25:E25"/>
    <mergeCell ref="B26:C26"/>
    <mergeCell ref="D26:E26"/>
  </mergeCells>
  <phoneticPr fontId="2"/>
  <pageMargins left="0.70866141732283472" right="0.31496062992125984" top="0.74803149606299213" bottom="0.35433070866141736" header="0.31496062992125984" footer="0.31496062992125984"/>
  <pageSetup paperSize="9" scale="9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FD104-D016-49C5-941D-DE8278EA5929}">
  <sheetPr>
    <pageSetUpPr fitToPage="1"/>
  </sheetPr>
  <dimension ref="A1:M21"/>
  <sheetViews>
    <sheetView zoomScaleNormal="100" zoomScaleSheetLayoutView="100" workbookViewId="0">
      <selection activeCell="A2" sqref="A2"/>
    </sheetView>
  </sheetViews>
  <sheetFormatPr defaultColWidth="8.08203125" defaultRowHeight="18" x14ac:dyDescent="0.55000000000000004"/>
  <cols>
    <col min="1" max="1" width="14.25" style="5" customWidth="1"/>
    <col min="2" max="2" width="11.08203125" style="5" customWidth="1"/>
    <col min="3" max="3" width="15.08203125" style="3" customWidth="1"/>
    <col min="4" max="4" width="11.08203125" style="5" customWidth="1"/>
    <col min="5" max="5" width="15.08203125" style="3" customWidth="1"/>
    <col min="6" max="6" width="11.08203125" style="5" customWidth="1"/>
    <col min="7" max="7" width="15.08203125" style="3" customWidth="1"/>
    <col min="8" max="16384" width="8.08203125" style="3"/>
  </cols>
  <sheetData>
    <row r="1" spans="1:13" ht="13.5" customHeight="1" x14ac:dyDescent="0.55000000000000004">
      <c r="A1" s="1"/>
      <c r="B1" s="1"/>
      <c r="C1" s="2"/>
      <c r="D1" s="1"/>
      <c r="E1" s="2"/>
      <c r="F1" s="1"/>
      <c r="G1" s="2"/>
    </row>
    <row r="2" spans="1:13" ht="23.25" customHeight="1" x14ac:dyDescent="0.55000000000000004">
      <c r="A2" s="1"/>
      <c r="B2" s="68" t="s">
        <v>15</v>
      </c>
      <c r="C2" s="69"/>
      <c r="D2" s="69"/>
      <c r="E2" s="4" t="s">
        <v>26</v>
      </c>
    </row>
    <row r="3" spans="1:13" ht="21.75" customHeight="1" x14ac:dyDescent="0.55000000000000004">
      <c r="A3" s="6"/>
      <c r="B3" s="70" t="s">
        <v>75</v>
      </c>
      <c r="C3" s="71"/>
      <c r="D3" s="71"/>
      <c r="E3" s="71"/>
      <c r="F3" s="71"/>
    </row>
    <row r="4" spans="1:13" ht="21.75" customHeight="1" thickBot="1" x14ac:dyDescent="0.6">
      <c r="A4" s="6"/>
      <c r="B4" s="81"/>
      <c r="C4" s="82"/>
      <c r="D4" s="82"/>
      <c r="E4" s="82"/>
      <c r="F4" s="83"/>
      <c r="G4" s="84"/>
    </row>
    <row r="5" spans="1:13" ht="13.5" customHeight="1" x14ac:dyDescent="0.55000000000000004">
      <c r="A5" s="54" t="s">
        <v>0</v>
      </c>
      <c r="B5" s="72" t="s">
        <v>1</v>
      </c>
      <c r="C5" s="73"/>
      <c r="D5" s="72" t="s">
        <v>2</v>
      </c>
      <c r="E5" s="73"/>
      <c r="F5" s="72" t="s">
        <v>9</v>
      </c>
      <c r="G5" s="73"/>
      <c r="L5" s="20">
        <v>45921</v>
      </c>
      <c r="M5" s="21" t="s">
        <v>16</v>
      </c>
    </row>
    <row r="6" spans="1:13" ht="13.5" customHeight="1" x14ac:dyDescent="0.55000000000000004">
      <c r="A6" s="55"/>
      <c r="B6" s="19" t="s">
        <v>34</v>
      </c>
      <c r="C6" s="7" t="s">
        <v>66</v>
      </c>
      <c r="D6" s="19" t="s">
        <v>31</v>
      </c>
      <c r="E6" s="7" t="s">
        <v>65</v>
      </c>
      <c r="F6" s="19" t="s">
        <v>47</v>
      </c>
      <c r="G6" s="7" t="s">
        <v>68</v>
      </c>
      <c r="L6" s="22" t="s">
        <v>17</v>
      </c>
      <c r="M6" s="23">
        <f>COUNTIF(B5:G102,"中央区")</f>
        <v>1</v>
      </c>
    </row>
    <row r="7" spans="1:13" ht="18" customHeight="1" x14ac:dyDescent="0.55000000000000004">
      <c r="A7" s="78" t="s">
        <v>27</v>
      </c>
      <c r="B7" s="80" t="s">
        <v>57</v>
      </c>
      <c r="C7" s="86"/>
      <c r="D7" s="80" t="s">
        <v>59</v>
      </c>
      <c r="E7" s="89"/>
      <c r="F7" s="80" t="s">
        <v>62</v>
      </c>
      <c r="G7" s="89"/>
      <c r="H7" s="8"/>
      <c r="L7" s="24" t="s">
        <v>18</v>
      </c>
      <c r="M7" s="25">
        <f>COUNTIF(B5:G102,"美浜区")</f>
        <v>0</v>
      </c>
    </row>
    <row r="8" spans="1:13" ht="18" customHeight="1" x14ac:dyDescent="0.55000000000000004">
      <c r="A8" s="79"/>
      <c r="B8" s="80" t="s">
        <v>58</v>
      </c>
      <c r="C8" s="89"/>
      <c r="D8" s="80" t="s">
        <v>60</v>
      </c>
      <c r="E8" s="89"/>
      <c r="F8" s="80" t="s">
        <v>61</v>
      </c>
      <c r="G8" s="86"/>
      <c r="L8" s="26" t="s">
        <v>19</v>
      </c>
      <c r="M8" s="27">
        <f>COUNTIF(B5:G102,"稲毛区")</f>
        <v>1</v>
      </c>
    </row>
    <row r="9" spans="1:13" ht="11.25" customHeight="1" x14ac:dyDescent="0.55000000000000004">
      <c r="A9" s="7" t="s">
        <v>3</v>
      </c>
      <c r="B9" s="9" t="s">
        <v>4</v>
      </c>
      <c r="C9" s="37" t="s">
        <v>78</v>
      </c>
      <c r="D9" s="9" t="s">
        <v>4</v>
      </c>
      <c r="E9" s="40" t="s">
        <v>81</v>
      </c>
      <c r="F9" s="9" t="s">
        <v>4</v>
      </c>
      <c r="G9" s="39" t="s">
        <v>80</v>
      </c>
      <c r="L9" s="28" t="s">
        <v>20</v>
      </c>
      <c r="M9" s="29">
        <f>COUNTIF(B5:G102,"若葉区")</f>
        <v>0</v>
      </c>
    </row>
    <row r="10" spans="1:13" ht="11.25" customHeight="1" x14ac:dyDescent="0.55000000000000004">
      <c r="A10" s="50" t="s">
        <v>111</v>
      </c>
      <c r="B10" s="9" t="s">
        <v>5</v>
      </c>
      <c r="C10" s="10" t="s">
        <v>107</v>
      </c>
      <c r="D10" s="9" t="s">
        <v>5</v>
      </c>
      <c r="E10" s="10" t="s">
        <v>108</v>
      </c>
      <c r="F10" s="9" t="s">
        <v>5</v>
      </c>
      <c r="G10" s="10" t="s">
        <v>109</v>
      </c>
      <c r="L10" s="30" t="s">
        <v>21</v>
      </c>
      <c r="M10" s="31">
        <f>COUNTIF(B5:G102,"花見川区")</f>
        <v>0</v>
      </c>
    </row>
    <row r="11" spans="1:13" ht="11.25" customHeight="1" x14ac:dyDescent="0.55000000000000004">
      <c r="A11" s="51"/>
      <c r="B11" s="9" t="s">
        <v>6</v>
      </c>
      <c r="C11" s="10" t="s">
        <v>106</v>
      </c>
      <c r="D11" s="9" t="s">
        <v>6</v>
      </c>
      <c r="E11" s="10" t="s">
        <v>102</v>
      </c>
      <c r="F11" s="9" t="s">
        <v>6</v>
      </c>
      <c r="G11" s="10" t="s">
        <v>103</v>
      </c>
      <c r="L11" s="32" t="s">
        <v>22</v>
      </c>
      <c r="M11" s="33">
        <f>COUNTIF(B5:G102,"緑区")</f>
        <v>1</v>
      </c>
    </row>
    <row r="12" spans="1:13" ht="11.25" customHeight="1" x14ac:dyDescent="0.55000000000000004">
      <c r="A12" s="7" t="s">
        <v>67</v>
      </c>
      <c r="B12" s="9" t="s">
        <v>7</v>
      </c>
      <c r="C12" s="10" t="s">
        <v>107</v>
      </c>
      <c r="D12" s="9" t="s">
        <v>7</v>
      </c>
      <c r="E12" s="10" t="s">
        <v>108</v>
      </c>
      <c r="F12" s="9" t="s">
        <v>7</v>
      </c>
      <c r="G12" s="10" t="s">
        <v>109</v>
      </c>
      <c r="L12" s="34" t="s">
        <v>23</v>
      </c>
      <c r="M12" s="21">
        <f>SUM(M6:M11)</f>
        <v>3</v>
      </c>
    </row>
    <row r="13" spans="1:13" ht="11.25" customHeight="1" thickBot="1" x14ac:dyDescent="0.6">
      <c r="A13" s="14"/>
      <c r="B13" s="12" t="s">
        <v>8</v>
      </c>
      <c r="C13" s="35" t="s">
        <v>106</v>
      </c>
      <c r="D13" s="12" t="s">
        <v>8</v>
      </c>
      <c r="E13" s="35" t="s">
        <v>102</v>
      </c>
      <c r="F13" s="12" t="s">
        <v>8</v>
      </c>
      <c r="G13" s="35" t="s">
        <v>103</v>
      </c>
    </row>
    <row r="15" spans="1:13" s="45" customFormat="1" ht="18" customHeight="1" x14ac:dyDescent="0.55000000000000004">
      <c r="A15" s="42" t="s">
        <v>97</v>
      </c>
      <c r="B15" s="43"/>
      <c r="C15" s="44"/>
      <c r="D15" s="44"/>
      <c r="E15" s="43"/>
    </row>
    <row r="16" spans="1:13" ht="18" customHeight="1" x14ac:dyDescent="0.55000000000000004">
      <c r="A16" s="15" t="s">
        <v>10</v>
      </c>
      <c r="B16" s="15"/>
      <c r="C16" s="16"/>
      <c r="D16" s="15"/>
      <c r="E16" s="16"/>
      <c r="F16" s="15"/>
      <c r="G16" s="16"/>
    </row>
    <row r="17" spans="1:7" ht="18" customHeight="1" x14ac:dyDescent="0.55000000000000004">
      <c r="A17" s="48" t="s">
        <v>11</v>
      </c>
      <c r="B17" s="49"/>
      <c r="C17" s="49"/>
      <c r="D17" s="49"/>
      <c r="E17" s="49"/>
      <c r="F17" s="49"/>
      <c r="G17" s="49"/>
    </row>
    <row r="18" spans="1:7" ht="18" customHeight="1" x14ac:dyDescent="0.2">
      <c r="A18" s="17" t="s">
        <v>12</v>
      </c>
      <c r="B18" s="17"/>
      <c r="C18" s="18"/>
      <c r="D18" s="17"/>
      <c r="E18" s="18"/>
      <c r="F18" s="17"/>
      <c r="G18" s="18"/>
    </row>
    <row r="19" spans="1:7" ht="18" customHeight="1" x14ac:dyDescent="0.2">
      <c r="A19" s="15" t="s">
        <v>13</v>
      </c>
      <c r="B19" s="15"/>
      <c r="C19" s="18"/>
      <c r="D19" s="15"/>
      <c r="E19" s="18"/>
      <c r="F19" s="15"/>
      <c r="G19" s="18"/>
    </row>
    <row r="20" spans="1:7" ht="18" customHeight="1" x14ac:dyDescent="0.2">
      <c r="A20" s="15" t="s">
        <v>14</v>
      </c>
      <c r="B20" s="15"/>
      <c r="C20" s="18"/>
      <c r="D20" s="15"/>
      <c r="E20" s="18"/>
      <c r="F20" s="15"/>
      <c r="G20" s="18"/>
    </row>
    <row r="21" spans="1:7" ht="11.25" customHeight="1" x14ac:dyDescent="0.55000000000000004"/>
  </sheetData>
  <mergeCells count="17">
    <mergeCell ref="A5:A6"/>
    <mergeCell ref="B5:C5"/>
    <mergeCell ref="D5:E5"/>
    <mergeCell ref="F5:G5"/>
    <mergeCell ref="B2:D2"/>
    <mergeCell ref="B3:F3"/>
    <mergeCell ref="B4:E4"/>
    <mergeCell ref="F4:G4"/>
    <mergeCell ref="A10:A11"/>
    <mergeCell ref="A17:G17"/>
    <mergeCell ref="A7:A8"/>
    <mergeCell ref="B7:C7"/>
    <mergeCell ref="D7:E7"/>
    <mergeCell ref="F7:G7"/>
    <mergeCell ref="B8:C8"/>
    <mergeCell ref="D8:E8"/>
    <mergeCell ref="F8:G8"/>
  </mergeCells>
  <phoneticPr fontId="2"/>
  <pageMargins left="0.70866141732283472" right="0.31496062992125984" top="0.74803149606299213" bottom="0.35433070866141736" header="0.31496062992125984" footer="0.31496062992125984"/>
  <pageSetup paperSize="9" scale="91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09CA9-95EC-4103-860B-3B9831CCA236}">
  <sheetPr>
    <pageSetUpPr fitToPage="1"/>
  </sheetPr>
  <dimension ref="A1:N49"/>
  <sheetViews>
    <sheetView zoomScaleNormal="100" zoomScaleSheetLayoutView="100" workbookViewId="0"/>
  </sheetViews>
  <sheetFormatPr defaultColWidth="8.08203125" defaultRowHeight="18" x14ac:dyDescent="0.55000000000000004"/>
  <cols>
    <col min="1" max="1" width="14.25" style="5" customWidth="1"/>
    <col min="2" max="2" width="11.08203125" style="5" customWidth="1"/>
    <col min="3" max="3" width="15.08203125" style="3" customWidth="1"/>
    <col min="4" max="4" width="11.08203125" style="5" customWidth="1"/>
    <col min="5" max="5" width="15.08203125" style="3" customWidth="1"/>
    <col min="6" max="6" width="11.08203125" style="5" customWidth="1"/>
    <col min="7" max="7" width="15.08203125" style="3" customWidth="1"/>
    <col min="8" max="16384" width="8.08203125" style="3"/>
  </cols>
  <sheetData>
    <row r="1" spans="1:14" ht="13.5" customHeight="1" x14ac:dyDescent="0.55000000000000004">
      <c r="A1" s="1"/>
      <c r="B1" s="1"/>
      <c r="C1" s="2"/>
      <c r="D1" s="1"/>
      <c r="E1" s="2"/>
      <c r="F1" s="1"/>
      <c r="G1" s="2"/>
    </row>
    <row r="2" spans="1:14" ht="23.25" customHeight="1" x14ac:dyDescent="0.55000000000000004">
      <c r="A2" s="1"/>
      <c r="B2" s="68" t="s">
        <v>15</v>
      </c>
      <c r="C2" s="69"/>
      <c r="D2" s="69"/>
      <c r="E2" s="4" t="s">
        <v>46</v>
      </c>
    </row>
    <row r="3" spans="1:14" ht="21.75" customHeight="1" x14ac:dyDescent="0.55000000000000004">
      <c r="A3" s="6"/>
      <c r="B3" s="70" t="s">
        <v>72</v>
      </c>
      <c r="C3" s="71"/>
      <c r="D3" s="71"/>
      <c r="E3" s="71"/>
      <c r="F3" s="71"/>
    </row>
    <row r="4" spans="1:14" ht="38.25" customHeight="1" thickBot="1" x14ac:dyDescent="0.6">
      <c r="A4" s="76" t="s">
        <v>115</v>
      </c>
      <c r="B4" s="77"/>
      <c r="C4" s="77"/>
      <c r="D4" s="77"/>
      <c r="E4" s="77"/>
      <c r="F4" s="77"/>
      <c r="G4" s="77"/>
    </row>
    <row r="5" spans="1:14" ht="21.75" customHeight="1" thickBot="1" x14ac:dyDescent="0.6">
      <c r="A5" s="87" t="s">
        <v>114</v>
      </c>
      <c r="B5" s="88"/>
      <c r="C5" s="88"/>
      <c r="D5" s="88"/>
      <c r="E5" s="88"/>
      <c r="F5" s="88"/>
      <c r="G5" s="88"/>
    </row>
    <row r="6" spans="1:14" ht="13.5" customHeight="1" x14ac:dyDescent="0.55000000000000004">
      <c r="A6" s="54" t="s">
        <v>0</v>
      </c>
      <c r="B6" s="72" t="s">
        <v>1</v>
      </c>
      <c r="C6" s="73"/>
      <c r="D6" s="74" t="s">
        <v>2</v>
      </c>
      <c r="E6" s="75"/>
      <c r="F6" s="58"/>
      <c r="G6" s="60"/>
      <c r="L6" s="20">
        <v>45923</v>
      </c>
      <c r="M6" s="21" t="s">
        <v>16</v>
      </c>
      <c r="N6" s="3" t="s">
        <v>76</v>
      </c>
    </row>
    <row r="7" spans="1:14" ht="13.5" customHeight="1" x14ac:dyDescent="0.55000000000000004">
      <c r="A7" s="55"/>
      <c r="B7" s="19" t="s">
        <v>30</v>
      </c>
      <c r="C7" s="7" t="s">
        <v>66</v>
      </c>
      <c r="D7" s="19" t="s">
        <v>29</v>
      </c>
      <c r="E7" s="7" t="s">
        <v>65</v>
      </c>
      <c r="F7" s="61"/>
      <c r="G7" s="63"/>
      <c r="L7" s="22" t="s">
        <v>17</v>
      </c>
      <c r="M7" s="23">
        <f>COUNTIF(B6:G103,"中央区")</f>
        <v>1</v>
      </c>
      <c r="N7" s="3">
        <f>'９２０(土)'!N6+'９２１(日)'!M6+'９２３(火祝) '!M7</f>
        <v>2</v>
      </c>
    </row>
    <row r="8" spans="1:14" ht="18" customHeight="1" x14ac:dyDescent="0.55000000000000004">
      <c r="A8" s="56" t="s">
        <v>24</v>
      </c>
      <c r="B8" s="46" t="s">
        <v>50</v>
      </c>
      <c r="C8" s="67"/>
      <c r="D8" s="46" t="s">
        <v>51</v>
      </c>
      <c r="E8" s="67"/>
      <c r="F8" s="61"/>
      <c r="G8" s="63"/>
      <c r="H8" s="8"/>
      <c r="L8" s="24" t="s">
        <v>18</v>
      </c>
      <c r="M8" s="25">
        <f>COUNTIF(B6:G103,"美浜区")</f>
        <v>1</v>
      </c>
      <c r="N8" s="3">
        <f>'９２０(土)'!N7+'９２１(日)'!M7+'９２３(火祝) '!M8</f>
        <v>2</v>
      </c>
    </row>
    <row r="9" spans="1:14" ht="18" customHeight="1" x14ac:dyDescent="0.55000000000000004">
      <c r="A9" s="85"/>
      <c r="B9" s="46" t="s">
        <v>86</v>
      </c>
      <c r="C9" s="67"/>
      <c r="D9" s="46" t="s">
        <v>52</v>
      </c>
      <c r="E9" s="67"/>
      <c r="F9" s="61"/>
      <c r="G9" s="63"/>
      <c r="L9" s="26" t="s">
        <v>19</v>
      </c>
      <c r="M9" s="27">
        <f>COUNTIF(B6:G103,"稲毛区")</f>
        <v>1</v>
      </c>
      <c r="N9" s="3">
        <f>'９２０(土)'!N8+'９２１(日)'!M8+'９２３(火祝) '!M9</f>
        <v>2</v>
      </c>
    </row>
    <row r="10" spans="1:14" ht="11.25" customHeight="1" x14ac:dyDescent="0.55000000000000004">
      <c r="A10" s="7" t="s">
        <v>3</v>
      </c>
      <c r="B10" s="9" t="s">
        <v>4</v>
      </c>
      <c r="C10" s="39" t="s">
        <v>80</v>
      </c>
      <c r="D10" s="9" t="s">
        <v>4</v>
      </c>
      <c r="E10" s="41" t="s">
        <v>82</v>
      </c>
      <c r="F10" s="61"/>
      <c r="G10" s="63"/>
      <c r="L10" s="28" t="s">
        <v>20</v>
      </c>
      <c r="M10" s="29">
        <f>COUNTIF(B6:G103,"若葉区")</f>
        <v>1</v>
      </c>
      <c r="N10" s="3">
        <f>'９２０(土)'!N9+'９２１(日)'!M9+'９２３(火祝) '!M10</f>
        <v>2</v>
      </c>
    </row>
    <row r="11" spans="1:14" ht="11.25" customHeight="1" x14ac:dyDescent="0.55000000000000004">
      <c r="A11" s="50"/>
      <c r="B11" s="9" t="s">
        <v>5</v>
      </c>
      <c r="C11" s="10" t="s">
        <v>90</v>
      </c>
      <c r="D11" s="9" t="s">
        <v>5</v>
      </c>
      <c r="E11" s="10" t="s">
        <v>88</v>
      </c>
      <c r="F11" s="61"/>
      <c r="G11" s="63"/>
      <c r="L11" s="30" t="s">
        <v>21</v>
      </c>
      <c r="M11" s="31">
        <f>COUNTIF(B6:G103,"花見川区")</f>
        <v>1</v>
      </c>
      <c r="N11" s="3">
        <f>'９２０(土)'!N10+'９２１(日)'!M10+'９２３(火祝) '!M11</f>
        <v>2</v>
      </c>
    </row>
    <row r="12" spans="1:14" ht="11.25" customHeight="1" x14ac:dyDescent="0.55000000000000004">
      <c r="A12" s="51"/>
      <c r="B12" s="9" t="s">
        <v>6</v>
      </c>
      <c r="C12" s="10" t="s">
        <v>89</v>
      </c>
      <c r="D12" s="9" t="s">
        <v>6</v>
      </c>
      <c r="E12" s="10" t="s">
        <v>87</v>
      </c>
      <c r="F12" s="61"/>
      <c r="G12" s="63"/>
      <c r="L12" s="32" t="s">
        <v>22</v>
      </c>
      <c r="M12" s="33">
        <f>COUNTIF(B6:G103,"緑区")</f>
        <v>0</v>
      </c>
      <c r="N12" s="3">
        <f>'９２０(土)'!N11+'９２１(日)'!M11+'９２３(火祝) '!M12</f>
        <v>2</v>
      </c>
    </row>
    <row r="13" spans="1:14" ht="11.25" customHeight="1" x14ac:dyDescent="0.55000000000000004">
      <c r="A13" s="7" t="s">
        <v>71</v>
      </c>
      <c r="B13" s="9" t="s">
        <v>7</v>
      </c>
      <c r="C13" s="10" t="s">
        <v>90</v>
      </c>
      <c r="D13" s="9" t="s">
        <v>7</v>
      </c>
      <c r="E13" s="10" t="s">
        <v>88</v>
      </c>
      <c r="F13" s="61"/>
      <c r="G13" s="63"/>
      <c r="L13" s="34" t="s">
        <v>23</v>
      </c>
      <c r="M13" s="21">
        <f>SUM(M7:M12)</f>
        <v>5</v>
      </c>
    </row>
    <row r="14" spans="1:14" ht="11.25" customHeight="1" thickBot="1" x14ac:dyDescent="0.6">
      <c r="A14" s="11"/>
      <c r="B14" s="12" t="s">
        <v>8</v>
      </c>
      <c r="C14" s="10" t="s">
        <v>89</v>
      </c>
      <c r="D14" s="12" t="s">
        <v>8</v>
      </c>
      <c r="E14" s="10" t="s">
        <v>87</v>
      </c>
      <c r="F14" s="64"/>
      <c r="G14" s="66"/>
    </row>
    <row r="15" spans="1:14" ht="13.5" customHeight="1" x14ac:dyDescent="0.55000000000000004">
      <c r="A15" s="54" t="s">
        <v>0</v>
      </c>
      <c r="B15" s="72" t="s">
        <v>1</v>
      </c>
      <c r="C15" s="73"/>
      <c r="D15" s="74" t="s">
        <v>2</v>
      </c>
      <c r="E15" s="75"/>
      <c r="F15" s="74" t="s">
        <v>9</v>
      </c>
      <c r="G15" s="75"/>
    </row>
    <row r="16" spans="1:14" ht="13.5" customHeight="1" x14ac:dyDescent="0.55000000000000004">
      <c r="A16" s="55"/>
      <c r="B16" s="19" t="s">
        <v>33</v>
      </c>
      <c r="C16" s="7" t="s">
        <v>66</v>
      </c>
      <c r="D16" s="19" t="s">
        <v>32</v>
      </c>
      <c r="E16" s="7" t="s">
        <v>65</v>
      </c>
      <c r="F16" s="19" t="s">
        <v>48</v>
      </c>
      <c r="G16" s="7" t="s">
        <v>68</v>
      </c>
    </row>
    <row r="17" spans="1:7" ht="18" customHeight="1" x14ac:dyDescent="0.55000000000000004">
      <c r="A17" s="56" t="s">
        <v>25</v>
      </c>
      <c r="B17" s="46" t="s">
        <v>49</v>
      </c>
      <c r="C17" s="47"/>
      <c r="D17" s="80" t="s">
        <v>54</v>
      </c>
      <c r="E17" s="86"/>
      <c r="F17" s="46" t="s">
        <v>70</v>
      </c>
      <c r="G17" s="67"/>
    </row>
    <row r="18" spans="1:7" ht="18" customHeight="1" x14ac:dyDescent="0.55000000000000004">
      <c r="A18" s="85"/>
      <c r="B18" s="80" t="s">
        <v>53</v>
      </c>
      <c r="C18" s="86"/>
      <c r="D18" s="46" t="s">
        <v>55</v>
      </c>
      <c r="E18" s="67"/>
      <c r="F18" s="46" t="s">
        <v>56</v>
      </c>
      <c r="G18" s="67"/>
    </row>
    <row r="19" spans="1:7" ht="11.25" customHeight="1" x14ac:dyDescent="0.55000000000000004">
      <c r="A19" s="7" t="s">
        <v>3</v>
      </c>
      <c r="B19" s="9" t="s">
        <v>4</v>
      </c>
      <c r="C19" s="36" t="s">
        <v>84</v>
      </c>
      <c r="D19" s="9" t="s">
        <v>4</v>
      </c>
      <c r="E19" s="40" t="s">
        <v>81</v>
      </c>
      <c r="F19" s="9" t="s">
        <v>4</v>
      </c>
      <c r="G19" s="38" t="s">
        <v>85</v>
      </c>
    </row>
    <row r="20" spans="1:7" ht="11.25" customHeight="1" x14ac:dyDescent="0.55000000000000004">
      <c r="A20" s="50" t="s">
        <v>113</v>
      </c>
      <c r="B20" s="9" t="s">
        <v>5</v>
      </c>
      <c r="C20" s="10" t="s">
        <v>92</v>
      </c>
      <c r="D20" s="9" t="s">
        <v>5</v>
      </c>
      <c r="E20" s="10" t="s">
        <v>94</v>
      </c>
      <c r="F20" s="9" t="s">
        <v>5</v>
      </c>
      <c r="G20" s="10" t="s">
        <v>96</v>
      </c>
    </row>
    <row r="21" spans="1:7" ht="11.25" customHeight="1" x14ac:dyDescent="0.55000000000000004">
      <c r="A21" s="51"/>
      <c r="B21" s="9" t="s">
        <v>6</v>
      </c>
      <c r="C21" s="10" t="s">
        <v>91</v>
      </c>
      <c r="D21" s="9" t="s">
        <v>6</v>
      </c>
      <c r="E21" s="10" t="s">
        <v>93</v>
      </c>
      <c r="F21" s="9" t="s">
        <v>6</v>
      </c>
      <c r="G21" s="10" t="s">
        <v>95</v>
      </c>
    </row>
    <row r="22" spans="1:7" ht="11.25" customHeight="1" x14ac:dyDescent="0.55000000000000004">
      <c r="A22" s="7" t="s">
        <v>64</v>
      </c>
      <c r="B22" s="9" t="s">
        <v>7</v>
      </c>
      <c r="C22" s="10" t="s">
        <v>92</v>
      </c>
      <c r="D22" s="9" t="s">
        <v>7</v>
      </c>
      <c r="E22" s="10" t="s">
        <v>94</v>
      </c>
      <c r="F22" s="9" t="s">
        <v>7</v>
      </c>
      <c r="G22" s="10" t="s">
        <v>96</v>
      </c>
    </row>
    <row r="23" spans="1:7" ht="11.25" customHeight="1" thickBot="1" x14ac:dyDescent="0.6">
      <c r="A23" s="14"/>
      <c r="B23" s="12" t="s">
        <v>8</v>
      </c>
      <c r="C23" s="35" t="s">
        <v>91</v>
      </c>
      <c r="D23" s="12" t="s">
        <v>8</v>
      </c>
      <c r="E23" s="35" t="s">
        <v>93</v>
      </c>
      <c r="F23" s="12" t="s">
        <v>8</v>
      </c>
      <c r="G23" s="35" t="s">
        <v>95</v>
      </c>
    </row>
    <row r="24" spans="1:7" ht="13.5" customHeight="1" x14ac:dyDescent="0.55000000000000004"/>
    <row r="25" spans="1:7" s="45" customFormat="1" ht="18" customHeight="1" x14ac:dyDescent="0.55000000000000004">
      <c r="A25" s="42" t="s">
        <v>97</v>
      </c>
      <c r="B25" s="43"/>
      <c r="C25" s="44"/>
      <c r="D25" s="43"/>
      <c r="E25" s="44"/>
      <c r="F25" s="43"/>
      <c r="G25" s="44"/>
    </row>
    <row r="26" spans="1:7" ht="18" customHeight="1" x14ac:dyDescent="0.55000000000000004">
      <c r="A26" s="15" t="s">
        <v>10</v>
      </c>
      <c r="B26" s="15"/>
      <c r="C26" s="16"/>
      <c r="D26" s="15"/>
      <c r="E26" s="16"/>
      <c r="F26" s="15"/>
      <c r="G26" s="16"/>
    </row>
    <row r="27" spans="1:7" ht="18" customHeight="1" x14ac:dyDescent="0.55000000000000004">
      <c r="A27" s="48" t="s">
        <v>11</v>
      </c>
      <c r="B27" s="49"/>
      <c r="C27" s="49"/>
      <c r="D27" s="49"/>
      <c r="E27" s="49"/>
      <c r="F27" s="49"/>
      <c r="G27" s="49"/>
    </row>
    <row r="28" spans="1:7" ht="11.25" customHeight="1" x14ac:dyDescent="0.2">
      <c r="A28" s="17" t="s">
        <v>12</v>
      </c>
      <c r="B28" s="17"/>
      <c r="C28" s="18"/>
      <c r="D28" s="17"/>
      <c r="E28" s="18"/>
      <c r="F28" s="17"/>
      <c r="G28" s="18"/>
    </row>
    <row r="29" spans="1:7" ht="11.25" customHeight="1" x14ac:dyDescent="0.2">
      <c r="A29" s="15" t="s">
        <v>13</v>
      </c>
      <c r="B29" s="15"/>
      <c r="C29" s="18"/>
      <c r="D29" s="15"/>
      <c r="E29" s="18"/>
      <c r="F29" s="15"/>
      <c r="G29" s="18"/>
    </row>
    <row r="30" spans="1:7" ht="11.25" customHeight="1" x14ac:dyDescent="0.2">
      <c r="A30" s="15" t="s">
        <v>14</v>
      </c>
      <c r="B30" s="15"/>
      <c r="C30" s="18"/>
      <c r="D30" s="15"/>
      <c r="E30" s="18"/>
      <c r="F30" s="15"/>
      <c r="G30" s="18"/>
    </row>
    <row r="31" spans="1:7" ht="11.25" customHeight="1" x14ac:dyDescent="0.55000000000000004"/>
    <row r="32" spans="1:7" ht="13.5" customHeight="1" x14ac:dyDescent="0.55000000000000004"/>
    <row r="33" ht="13.5" customHeight="1" x14ac:dyDescent="0.55000000000000004"/>
    <row r="34" ht="18" customHeight="1" x14ac:dyDescent="0.55000000000000004"/>
    <row r="35" ht="18" customHeight="1" x14ac:dyDescent="0.55000000000000004"/>
    <row r="36" ht="11.25" customHeight="1" x14ac:dyDescent="0.55000000000000004"/>
    <row r="37" ht="11.25" customHeight="1" x14ac:dyDescent="0.55000000000000004"/>
    <row r="38" ht="11.25" customHeight="1" x14ac:dyDescent="0.55000000000000004"/>
    <row r="39" ht="11.25" customHeight="1" x14ac:dyDescent="0.55000000000000004"/>
    <row r="40" ht="11.25" customHeight="1" x14ac:dyDescent="0.55000000000000004"/>
    <row r="42" ht="18" customHeight="1" x14ac:dyDescent="0.55000000000000004"/>
    <row r="43" ht="18" customHeight="1" x14ac:dyDescent="0.55000000000000004"/>
    <row r="44" ht="18" customHeight="1" x14ac:dyDescent="0.55000000000000004"/>
    <row r="45" ht="18" customHeight="1" x14ac:dyDescent="0.55000000000000004"/>
    <row r="46" ht="18" customHeight="1" x14ac:dyDescent="0.55000000000000004"/>
    <row r="47" ht="18" customHeight="1" x14ac:dyDescent="0.55000000000000004"/>
    <row r="48" ht="18" customHeight="1" x14ac:dyDescent="0.55000000000000004"/>
    <row r="49" ht="11.25" customHeight="1" x14ac:dyDescent="0.55000000000000004"/>
  </sheetData>
  <mergeCells count="27">
    <mergeCell ref="B2:D2"/>
    <mergeCell ref="B3:F3"/>
    <mergeCell ref="A5:G5"/>
    <mergeCell ref="A6:A7"/>
    <mergeCell ref="B6:C6"/>
    <mergeCell ref="D6:E6"/>
    <mergeCell ref="F6:G14"/>
    <mergeCell ref="A8:A9"/>
    <mergeCell ref="B8:C8"/>
    <mergeCell ref="D8:E8"/>
    <mergeCell ref="B9:C9"/>
    <mergeCell ref="D9:E9"/>
    <mergeCell ref="A11:A12"/>
    <mergeCell ref="A4:G4"/>
    <mergeCell ref="A27:G27"/>
    <mergeCell ref="F15:G15"/>
    <mergeCell ref="A17:A18"/>
    <mergeCell ref="B17:C17"/>
    <mergeCell ref="D17:E17"/>
    <mergeCell ref="F17:G17"/>
    <mergeCell ref="B18:C18"/>
    <mergeCell ref="D18:E18"/>
    <mergeCell ref="F18:G18"/>
    <mergeCell ref="A15:A16"/>
    <mergeCell ref="B15:C15"/>
    <mergeCell ref="D15:E15"/>
    <mergeCell ref="A20:A21"/>
  </mergeCells>
  <phoneticPr fontId="2"/>
  <pageMargins left="0.70866141732283472" right="0.31496062992125984" top="0.74803149606299213" bottom="0.35433070866141736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９２０(土)</vt:lpstr>
      <vt:lpstr>９２１(日)</vt:lpstr>
      <vt:lpstr>９２３(火祝) </vt:lpstr>
      <vt:lpstr>'９２０(土)'!Print_Area</vt:lpstr>
      <vt:lpstr>'９２１(日)'!Print_Area</vt:lpstr>
      <vt:lpstr>'９２３(火祝)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芳文 大塚</dc:creator>
  <cp:lastModifiedBy>芳文 大塚</cp:lastModifiedBy>
  <cp:lastPrinted>2025-09-10T10:20:16Z</cp:lastPrinted>
  <dcterms:created xsi:type="dcterms:W3CDTF">2025-08-11T09:01:48Z</dcterms:created>
  <dcterms:modified xsi:type="dcterms:W3CDTF">2025-09-17T12:27:28Z</dcterms:modified>
</cp:coreProperties>
</file>