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2026\doc\"/>
    </mc:Choice>
  </mc:AlternateContent>
  <xr:revisionPtr revIDLastSave="0" documentId="13_ncr:1_{1690BFB1-C928-46EC-B43A-7508EA0E120A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９月１９日（土）" sheetId="18" r:id="rId1"/>
    <sheet name="９月２０日（日）" sheetId="19" r:id="rId2"/>
    <sheet name="９月２１日（祝月）" sheetId="20" r:id="rId3"/>
    <sheet name="９月２２日（祝火）" sheetId="21" r:id="rId4"/>
    <sheet name="９月２３日（祝水）" sheetId="22" r:id="rId5"/>
    <sheet name="みつわ台駐車証" sheetId="17" r:id="rId6"/>
  </sheets>
  <definedNames>
    <definedName name="_xlnm.Print_Area" localSheetId="0">'９月１９日（土）'!$A$1:$L$32</definedName>
    <definedName name="_xlnm.Print_Area" localSheetId="1">'９月２０日（日）'!$A$1:$L$50</definedName>
    <definedName name="_xlnm.Print_Area" localSheetId="2">'９月２１日（祝月）'!$A$1:$L$59</definedName>
    <definedName name="_xlnm.Print_Area" localSheetId="3">'９月２２日（祝火）'!$A$1:$L$49</definedName>
    <definedName name="_xlnm.Print_Area" localSheetId="4">'９月２３日（祝水）'!$A$1:$M$50</definedName>
    <definedName name="_xlnm.Print_Area" localSheetId="5">みつわ台駐車証!$A$1:$J$57</definedName>
  </definedNames>
  <calcPr calcId="191029"/>
</workbook>
</file>

<file path=xl/calcChain.xml><?xml version="1.0" encoding="utf-8"?>
<calcChain xmlns="http://schemas.openxmlformats.org/spreadsheetml/2006/main">
  <c r="C39" i="19" l="1"/>
  <c r="L12" i="22"/>
  <c r="L11" i="22"/>
  <c r="L10" i="22"/>
  <c r="L9" i="22"/>
  <c r="L8" i="22"/>
  <c r="I21" i="18"/>
  <c r="C30" i="20"/>
  <c r="L9" i="21"/>
  <c r="L10" i="19"/>
  <c r="L8" i="19"/>
  <c r="F21" i="18"/>
  <c r="C21" i="18"/>
  <c r="L10" i="18"/>
  <c r="L13" i="22"/>
  <c r="L12" i="21"/>
  <c r="L11" i="21"/>
  <c r="L10" i="21"/>
  <c r="L8" i="21"/>
  <c r="L7" i="21"/>
  <c r="L13" i="21" s="1"/>
  <c r="L13" i="20"/>
  <c r="L12" i="20"/>
  <c r="L11" i="20"/>
  <c r="L10" i="20"/>
  <c r="L9" i="20"/>
  <c r="L8" i="20"/>
  <c r="L13" i="19"/>
  <c r="L12" i="19"/>
  <c r="L11" i="19"/>
  <c r="L9" i="19"/>
  <c r="L13" i="18"/>
  <c r="L12" i="18"/>
  <c r="L11" i="18"/>
  <c r="L9" i="18"/>
  <c r="L8" i="18"/>
  <c r="M8" i="22" l="1"/>
  <c r="L14" i="22"/>
  <c r="M10" i="22"/>
  <c r="M13" i="22"/>
  <c r="M12" i="22"/>
  <c r="M11" i="22"/>
  <c r="M9" i="22"/>
  <c r="L14" i="20"/>
  <c r="L14" i="19"/>
  <c r="L14" i="18"/>
  <c r="M14" i="22" l="1"/>
</calcChain>
</file>

<file path=xl/sharedStrings.xml><?xml version="1.0" encoding="utf-8"?>
<sst xmlns="http://schemas.openxmlformats.org/spreadsheetml/2006/main" count="927" uniqueCount="329">
  <si>
    <t>球　　　　場</t>
    <rPh sb="0" eb="1">
      <t>キュウ</t>
    </rPh>
    <rPh sb="5" eb="6">
      <t>ジョウ</t>
    </rPh>
    <phoneticPr fontId="10"/>
  </si>
  <si>
    <t>第１試合</t>
    <rPh sb="0" eb="1">
      <t>ダイ</t>
    </rPh>
    <rPh sb="2" eb="4">
      <t>シアイ</t>
    </rPh>
    <phoneticPr fontId="10"/>
  </si>
  <si>
    <t>第２試合</t>
    <rPh sb="0" eb="1">
      <t>ダイ</t>
    </rPh>
    <rPh sb="2" eb="4">
      <t>シアイ</t>
    </rPh>
    <phoneticPr fontId="10"/>
  </si>
  <si>
    <t>審判数</t>
    <rPh sb="0" eb="3">
      <t>シンパンスウ</t>
    </rPh>
    <phoneticPr fontId="8"/>
  </si>
  <si>
    <t>中央</t>
    <rPh sb="0" eb="2">
      <t>チュウオウ</t>
    </rPh>
    <phoneticPr fontId="8"/>
  </si>
  <si>
    <t>美浜</t>
    <rPh sb="0" eb="2">
      <t>ミハマ</t>
    </rPh>
    <phoneticPr fontId="8"/>
  </si>
  <si>
    <t>稲毛</t>
    <rPh sb="0" eb="2">
      <t>イナゲ</t>
    </rPh>
    <phoneticPr fontId="8"/>
  </si>
  <si>
    <t>球 場 責 任</t>
    <rPh sb="0" eb="1">
      <t>キュウ</t>
    </rPh>
    <rPh sb="2" eb="3">
      <t>ジョウ</t>
    </rPh>
    <rPh sb="4" eb="5">
      <t>セキ</t>
    </rPh>
    <rPh sb="6" eb="7">
      <t>ニン</t>
    </rPh>
    <phoneticPr fontId="10"/>
  </si>
  <si>
    <t>球　審</t>
    <rPh sb="0" eb="1">
      <t>キュウ</t>
    </rPh>
    <rPh sb="2" eb="3">
      <t>シン</t>
    </rPh>
    <phoneticPr fontId="10"/>
  </si>
  <si>
    <t>若葉</t>
    <rPh sb="0" eb="2">
      <t>ワカバ</t>
    </rPh>
    <phoneticPr fontId="8"/>
  </si>
  <si>
    <t>１　塁</t>
    <rPh sb="2" eb="3">
      <t>ルイ</t>
    </rPh>
    <phoneticPr fontId="10"/>
  </si>
  <si>
    <t>花見川</t>
    <rPh sb="0" eb="3">
      <t>ハナミガワ</t>
    </rPh>
    <phoneticPr fontId="8"/>
  </si>
  <si>
    <t>２　塁</t>
    <rPh sb="2" eb="3">
      <t>ルイ</t>
    </rPh>
    <phoneticPr fontId="10"/>
  </si>
  <si>
    <t>緑</t>
  </si>
  <si>
    <t>３　塁</t>
    <rPh sb="2" eb="3">
      <t>ルイ</t>
    </rPh>
    <phoneticPr fontId="10"/>
  </si>
  <si>
    <t>合計</t>
    <rPh sb="0" eb="2">
      <t>ゴウケイ</t>
    </rPh>
    <phoneticPr fontId="8"/>
  </si>
  <si>
    <t>控　審</t>
    <phoneticPr fontId="10"/>
  </si>
  <si>
    <t>☆　駐車台数に限りがあります。近隣路上駐車は厳禁です。応援車両もふくめ乗り合わせにご協力下さい。</t>
    <rPh sb="2" eb="4">
      <t>チュウシャ</t>
    </rPh>
    <rPh sb="4" eb="6">
      <t>ダイスウ</t>
    </rPh>
    <rPh sb="7" eb="8">
      <t>カギ</t>
    </rPh>
    <rPh sb="15" eb="17">
      <t>キンリン</t>
    </rPh>
    <rPh sb="17" eb="19">
      <t>ロジョウ</t>
    </rPh>
    <rPh sb="19" eb="21">
      <t>チュウシャ</t>
    </rPh>
    <rPh sb="22" eb="24">
      <t>ゲンキン</t>
    </rPh>
    <rPh sb="27" eb="29">
      <t>オウエン</t>
    </rPh>
    <rPh sb="29" eb="31">
      <t>シャリョウ</t>
    </rPh>
    <rPh sb="35" eb="36">
      <t>ノ</t>
    </rPh>
    <rPh sb="37" eb="38">
      <t>ア</t>
    </rPh>
    <rPh sb="42" eb="44">
      <t>キョウリョク</t>
    </rPh>
    <rPh sb="44" eb="45">
      <t>クダ</t>
    </rPh>
    <phoneticPr fontId="10"/>
  </si>
  <si>
    <t>☆　グランドキーパーは全チームでお願い致します。</t>
    <rPh sb="11" eb="12">
      <t>ゼン</t>
    </rPh>
    <rPh sb="17" eb="18">
      <t>ネガ</t>
    </rPh>
    <rPh sb="19" eb="20">
      <t>イタ</t>
    </rPh>
    <phoneticPr fontId="10"/>
  </si>
  <si>
    <t>　　　第１試合両チームは各２名以上、試合予定１時間前に集合し、グランド作りを行います。（サイズ表事前準備要）</t>
    <rPh sb="18" eb="20">
      <t>シアイ</t>
    </rPh>
    <rPh sb="20" eb="22">
      <t>ヨテイ</t>
    </rPh>
    <rPh sb="23" eb="25">
      <t>ジカン</t>
    </rPh>
    <rPh sb="25" eb="26">
      <t>マエ</t>
    </rPh>
    <rPh sb="27" eb="29">
      <t>シュウゴウ</t>
    </rPh>
    <rPh sb="35" eb="36">
      <t>ツク</t>
    </rPh>
    <rPh sb="38" eb="39">
      <t>オコナ</t>
    </rPh>
    <rPh sb="47" eb="48">
      <t>ヒョウ</t>
    </rPh>
    <rPh sb="48" eb="50">
      <t>ジゼン</t>
    </rPh>
    <rPh sb="50" eb="52">
      <t>ジュンビ</t>
    </rPh>
    <rPh sb="52" eb="53">
      <t>ヨウ</t>
    </rPh>
    <phoneticPr fontId="10"/>
  </si>
  <si>
    <t>☆　ゴミ・空き缶・ペットボトル等の置き去りが最近多くなりました。マナーを守って球場美化にご協力願います。</t>
    <rPh sb="5" eb="6">
      <t>ア</t>
    </rPh>
    <rPh sb="7" eb="8">
      <t>カン</t>
    </rPh>
    <rPh sb="15" eb="16">
      <t>トウ</t>
    </rPh>
    <rPh sb="17" eb="18">
      <t>オ</t>
    </rPh>
    <rPh sb="19" eb="20">
      <t>ザ</t>
    </rPh>
    <rPh sb="22" eb="24">
      <t>サイキン</t>
    </rPh>
    <rPh sb="24" eb="25">
      <t>オオ</t>
    </rPh>
    <rPh sb="36" eb="37">
      <t>マモ</t>
    </rPh>
    <rPh sb="39" eb="41">
      <t>キュウジョウ</t>
    </rPh>
    <rPh sb="41" eb="43">
      <t>ビカ</t>
    </rPh>
    <rPh sb="45" eb="47">
      <t>キョウリョク</t>
    </rPh>
    <rPh sb="47" eb="48">
      <t>ネガ</t>
    </rPh>
    <phoneticPr fontId="10"/>
  </si>
  <si>
    <t>　　　各チームで必ずゴミ袋を持参して下さい。</t>
    <rPh sb="3" eb="4">
      <t>カク</t>
    </rPh>
    <rPh sb="8" eb="9">
      <t>カナラ</t>
    </rPh>
    <rPh sb="12" eb="13">
      <t>フクロ</t>
    </rPh>
    <rPh sb="14" eb="16">
      <t>ジサン</t>
    </rPh>
    <rPh sb="18" eb="19">
      <t>クダ</t>
    </rPh>
    <phoneticPr fontId="10"/>
  </si>
  <si>
    <t>花見川</t>
    <rPh sb="0" eb="3">
      <t>ハナミガワ</t>
    </rPh>
    <phoneticPr fontId="10"/>
  </si>
  <si>
    <t>☆　試合予定チームは、試合予定１時間前迄に球場に到着し、球場責任者に到着報告を行って下さい。</t>
    <rPh sb="2" eb="4">
      <t>シアイ</t>
    </rPh>
    <rPh sb="4" eb="6">
      <t>ヨテイ</t>
    </rPh>
    <rPh sb="11" eb="13">
      <t>シアイ</t>
    </rPh>
    <rPh sb="13" eb="15">
      <t>ヨテイ</t>
    </rPh>
    <rPh sb="16" eb="18">
      <t>ジカン</t>
    </rPh>
    <rPh sb="18" eb="19">
      <t>マエ</t>
    </rPh>
    <rPh sb="19" eb="20">
      <t>マデ</t>
    </rPh>
    <rPh sb="21" eb="23">
      <t>キュウジョウ</t>
    </rPh>
    <rPh sb="24" eb="26">
      <t>トウチャク</t>
    </rPh>
    <rPh sb="28" eb="30">
      <t>キュウジョウ</t>
    </rPh>
    <rPh sb="30" eb="33">
      <t>セキニンシャ</t>
    </rPh>
    <rPh sb="34" eb="36">
      <t>トウチャク</t>
    </rPh>
    <rPh sb="36" eb="38">
      <t>ホウコク</t>
    </rPh>
    <rPh sb="39" eb="40">
      <t>オコナ</t>
    </rPh>
    <rPh sb="42" eb="43">
      <t>クダ</t>
    </rPh>
    <phoneticPr fontId="10"/>
  </si>
  <si>
    <t>【投球数記録係】投球数記録係、試合チーム各１名は、試合前トスの際に集合して下さい。</t>
    <rPh sb="1" eb="4">
      <t>トウキュウスウ</t>
    </rPh>
    <rPh sb="4" eb="6">
      <t>キロク</t>
    </rPh>
    <rPh sb="6" eb="7">
      <t>カカリ</t>
    </rPh>
    <rPh sb="15" eb="17">
      <t>シアイ</t>
    </rPh>
    <rPh sb="20" eb="21">
      <t>カク</t>
    </rPh>
    <rPh sb="22" eb="23">
      <t>メイ</t>
    </rPh>
    <rPh sb="33" eb="35">
      <t>シュウゴウ</t>
    </rPh>
    <rPh sb="37" eb="38">
      <t>クダ</t>
    </rPh>
    <phoneticPr fontId="8"/>
  </si>
  <si>
    <t>花見川区</t>
    <rPh sb="0" eb="3">
      <t>ハナミガワ</t>
    </rPh>
    <rPh sb="3" eb="4">
      <t>ク</t>
    </rPh>
    <phoneticPr fontId="8"/>
  </si>
  <si>
    <t>若葉区</t>
    <rPh sb="0" eb="2">
      <t>ワカバ</t>
    </rPh>
    <rPh sb="2" eb="3">
      <t>ク</t>
    </rPh>
    <phoneticPr fontId="8"/>
  </si>
  <si>
    <t>緑区</t>
    <rPh sb="0" eb="1">
      <t>ミドリ</t>
    </rPh>
    <rPh sb="1" eb="2">
      <t>ク</t>
    </rPh>
    <phoneticPr fontId="8"/>
  </si>
  <si>
    <t>みつわ台</t>
    <rPh sb="3" eb="4">
      <t>ダイ</t>
    </rPh>
    <phoneticPr fontId="8"/>
  </si>
  <si>
    <t>有吉公園</t>
    <rPh sb="0" eb="2">
      <t>アリヨシ</t>
    </rPh>
    <rPh sb="2" eb="4">
      <t>コウエン</t>
    </rPh>
    <phoneticPr fontId="8"/>
  </si>
  <si>
    <t>３３．小倉台ライガース</t>
    <rPh sb="3" eb="6">
      <t>オグラダイ</t>
    </rPh>
    <phoneticPr fontId="10"/>
  </si>
  <si>
    <t>３１．平川ファイターズ</t>
    <rPh sb="3" eb="5">
      <t>ヒラカワ</t>
    </rPh>
    <phoneticPr fontId="10"/>
  </si>
  <si>
    <t>チーム指定車：各クラブ３台</t>
  </si>
  <si>
    <t>＋審判車（帯同審判）１台</t>
  </si>
  <si>
    <t>審判車（派遣審判）と、チーム指定車は、３塁側ベンチ裏へ駐車して下さい。</t>
  </si>
  <si>
    <t>上記以外は、泉谷小へ駐車して下さい。</t>
  </si>
  <si>
    <t>若葉</t>
    <rPh sb="0" eb="2">
      <t>ワカバ</t>
    </rPh>
    <phoneticPr fontId="10"/>
  </si>
  <si>
    <t>美浜</t>
    <rPh sb="0" eb="2">
      <t>ミハマ</t>
    </rPh>
    <phoneticPr fontId="10"/>
  </si>
  <si>
    <t>稲毛</t>
    <rPh sb="0" eb="2">
      <t>イナゲ</t>
    </rPh>
    <phoneticPr fontId="10"/>
  </si>
  <si>
    <t>３９．園生わかば</t>
    <rPh sb="3" eb="5">
      <t>ソンノウ</t>
    </rPh>
    <phoneticPr fontId="10"/>
  </si>
  <si>
    <t>Ⅰ部２回戦Ｎｏ２９</t>
    <rPh sb="3" eb="5">
      <t>カイセン</t>
    </rPh>
    <phoneticPr fontId="10"/>
  </si>
  <si>
    <t>Ⅰ部２回戦Ｎｏ２２</t>
    <rPh sb="3" eb="5">
      <t>カイセン</t>
    </rPh>
    <phoneticPr fontId="10"/>
  </si>
  <si>
    <t>中央</t>
    <rPh sb="0" eb="2">
      <t>チュウオウ</t>
    </rPh>
    <phoneticPr fontId="10"/>
  </si>
  <si>
    <t>緑</t>
    <rPh sb="0" eb="1">
      <t>ミドリ</t>
    </rPh>
    <phoneticPr fontId="10"/>
  </si>
  <si>
    <t>４０．真砂シーホークス</t>
    <rPh sb="3" eb="5">
      <t>マサゴ</t>
    </rPh>
    <phoneticPr fontId="10"/>
  </si>
  <si>
    <t>みつわ台公園駐車場</t>
    <rPh sb="3" eb="4">
      <t>ダイ</t>
    </rPh>
    <rPh sb="4" eb="6">
      <t>コウエン</t>
    </rPh>
    <rPh sb="6" eb="8">
      <t>チュウシャ</t>
    </rPh>
    <rPh sb="8" eb="9">
      <t>ジョウ</t>
    </rPh>
    <phoneticPr fontId="10"/>
  </si>
  <si>
    <t>月</t>
    <rPh sb="0" eb="1">
      <t>ガツ</t>
    </rPh>
    <phoneticPr fontId="10"/>
  </si>
  <si>
    <t>日</t>
    <rPh sb="0" eb="1">
      <t>ニチ</t>
    </rPh>
    <phoneticPr fontId="10"/>
  </si>
  <si>
    <t>（　　　　　）</t>
    <phoneticPr fontId="10"/>
  </si>
  <si>
    <t>秋季中央大会</t>
    <rPh sb="0" eb="2">
      <t>シュウキ</t>
    </rPh>
    <rPh sb="2" eb="4">
      <t>チュウオウ</t>
    </rPh>
    <rPh sb="4" eb="6">
      <t>タイカイ</t>
    </rPh>
    <phoneticPr fontId="10"/>
  </si>
  <si>
    <t>チーム名</t>
    <rPh sb="3" eb="4">
      <t>メイ</t>
    </rPh>
    <phoneticPr fontId="10"/>
  </si>
  <si>
    <t>①</t>
    <phoneticPr fontId="10"/>
  </si>
  <si>
    <t>千葉市少年軟式野球協会</t>
    <rPh sb="0" eb="3">
      <t>チバシ</t>
    </rPh>
    <rPh sb="3" eb="5">
      <t>ショウネン</t>
    </rPh>
    <rPh sb="5" eb="7">
      <t>ナンシキ</t>
    </rPh>
    <rPh sb="7" eb="8">
      <t>ヤ</t>
    </rPh>
    <rPh sb="8" eb="9">
      <t>キュウ</t>
    </rPh>
    <rPh sb="9" eb="11">
      <t>キョウカイ</t>
    </rPh>
    <phoneticPr fontId="10"/>
  </si>
  <si>
    <t>②</t>
    <phoneticPr fontId="10"/>
  </si>
  <si>
    <t>③</t>
    <phoneticPr fontId="10"/>
  </si>
  <si>
    <t>④</t>
    <phoneticPr fontId="10"/>
  </si>
  <si>
    <t>⑤</t>
    <phoneticPr fontId="10"/>
  </si>
  <si>
    <t>Ⅰ部２回戦Ｎｏ２１</t>
    <rPh sb="3" eb="5">
      <t>カイセン</t>
    </rPh>
    <phoneticPr fontId="10"/>
  </si>
  <si>
    <t>４２．花園ライオンズ</t>
    <rPh sb="3" eb="5">
      <t>ハナゾノ</t>
    </rPh>
    <phoneticPr fontId="10"/>
  </si>
  <si>
    <t>４５．穴川タイガース</t>
    <rPh sb="3" eb="5">
      <t>アナガワ</t>
    </rPh>
    <phoneticPr fontId="10"/>
  </si>
  <si>
    <t>１５．わかしおタイガース</t>
    <phoneticPr fontId="10"/>
  </si>
  <si>
    <t>１８．幕西ファイヤーズ</t>
    <rPh sb="3" eb="5">
      <t>マクニシ</t>
    </rPh>
    <phoneticPr fontId="10"/>
  </si>
  <si>
    <t>Ⅰ部２回戦Ｎｏ３０</t>
    <rPh sb="3" eb="5">
      <t>カイセン</t>
    </rPh>
    <phoneticPr fontId="10"/>
  </si>
  <si>
    <t>Ⅱ部２回戦Ｎｏ２８</t>
    <rPh sb="3" eb="5">
      <t>カイセン</t>
    </rPh>
    <phoneticPr fontId="10"/>
  </si>
  <si>
    <t>３７．花輪ユナイト</t>
    <rPh sb="3" eb="5">
      <t>ハナワ</t>
    </rPh>
    <phoneticPr fontId="10"/>
  </si>
  <si>
    <t>３８．天台バッファローズ</t>
    <rPh sb="3" eb="5">
      <t>テンダイ</t>
    </rPh>
    <phoneticPr fontId="10"/>
  </si>
  <si>
    <t>Ⅱ部２回戦Ｎｏ２９</t>
    <rPh sb="3" eb="5">
      <t>カイセン</t>
    </rPh>
    <phoneticPr fontId="10"/>
  </si>
  <si>
    <t>３９．宮野木ビーバーズ</t>
    <rPh sb="3" eb="6">
      <t>ミヤノギ</t>
    </rPh>
    <phoneticPr fontId="10"/>
  </si>
  <si>
    <t>４１．武石ブルーサンダー</t>
    <rPh sb="3" eb="5">
      <t>タケイシ</t>
    </rPh>
    <phoneticPr fontId="10"/>
  </si>
  <si>
    <t>１１．真砂シーホークス</t>
    <rPh sb="3" eb="5">
      <t>マサゴ</t>
    </rPh>
    <phoneticPr fontId="10"/>
  </si>
  <si>
    <t>１２．桜木ライオンズ</t>
    <rPh sb="3" eb="5">
      <t>サクラギ</t>
    </rPh>
    <phoneticPr fontId="10"/>
  </si>
  <si>
    <t>Ⅱ部２回戦Ｎｏ２４</t>
    <rPh sb="3" eb="5">
      <t>カイセン</t>
    </rPh>
    <phoneticPr fontId="10"/>
  </si>
  <si>
    <t>２５．小倉台ライガース</t>
    <rPh sb="3" eb="6">
      <t>オグラダイ</t>
    </rPh>
    <phoneticPr fontId="10"/>
  </si>
  <si>
    <t>２６．わかしおタイガース</t>
    <phoneticPr fontId="10"/>
  </si>
  <si>
    <t>中田ＳＣ</t>
    <rPh sb="0" eb="2">
      <t>ナカタ</t>
    </rPh>
    <phoneticPr fontId="8"/>
  </si>
  <si>
    <t>第３試合</t>
    <rPh sb="0" eb="1">
      <t>ダイ</t>
    </rPh>
    <rPh sb="2" eb="4">
      <t>シアイ</t>
    </rPh>
    <phoneticPr fontId="10"/>
  </si>
  <si>
    <t>２１．泉谷メッツ</t>
    <rPh sb="3" eb="5">
      <t>イズミヤ</t>
    </rPh>
    <phoneticPr fontId="10"/>
  </si>
  <si>
    <t>宮野木ＳＣ</t>
    <rPh sb="0" eb="3">
      <t>ミヤノギ</t>
    </rPh>
    <phoneticPr fontId="8"/>
  </si>
  <si>
    <t>稲毛区</t>
    <rPh sb="0" eb="2">
      <t>イナゲ</t>
    </rPh>
    <rPh sb="2" eb="3">
      <t>ク</t>
    </rPh>
    <phoneticPr fontId="8"/>
  </si>
  <si>
    <t>古市場</t>
    <rPh sb="0" eb="3">
      <t>フルイチバ</t>
    </rPh>
    <phoneticPr fontId="8"/>
  </si>
  <si>
    <t>中央区</t>
    <rPh sb="0" eb="2">
      <t>チュウオウ</t>
    </rPh>
    <rPh sb="2" eb="3">
      <t>ク</t>
    </rPh>
    <phoneticPr fontId="8"/>
  </si>
  <si>
    <t>稲毛海浜Ａ</t>
    <rPh sb="0" eb="2">
      <t>イナゲ</t>
    </rPh>
    <rPh sb="2" eb="4">
      <t>カイヒン</t>
    </rPh>
    <phoneticPr fontId="10"/>
  </si>
  <si>
    <t>稲毛海浜Ｂ</t>
    <rPh sb="0" eb="2">
      <t>イナゲ</t>
    </rPh>
    <rPh sb="2" eb="4">
      <t>カイヒン</t>
    </rPh>
    <phoneticPr fontId="10"/>
  </si>
  <si>
    <t>美浜区</t>
    <rPh sb="0" eb="2">
      <t>ミハマ</t>
    </rPh>
    <rPh sb="2" eb="3">
      <t>ク</t>
    </rPh>
    <phoneticPr fontId="8"/>
  </si>
  <si>
    <t>Ⅰ部２回戦Ｎｏ２６</t>
    <rPh sb="3" eb="5">
      <t>カイセン</t>
    </rPh>
    <phoneticPr fontId="10"/>
  </si>
  <si>
    <t>　　　第２、第３試合両チームはグランド整備後、ゴミ・忘れ物の確認をお願いします。</t>
    <rPh sb="6" eb="7">
      <t>ダイ</t>
    </rPh>
    <rPh sb="19" eb="21">
      <t>セイビ</t>
    </rPh>
    <rPh sb="21" eb="22">
      <t>ゴ</t>
    </rPh>
    <rPh sb="26" eb="27">
      <t>ワス</t>
    </rPh>
    <rPh sb="28" eb="29">
      <t>モノ</t>
    </rPh>
    <rPh sb="30" eb="32">
      <t>カクニン</t>
    </rPh>
    <rPh sb="34" eb="35">
      <t>ネガ</t>
    </rPh>
    <phoneticPr fontId="10"/>
  </si>
  <si>
    <t>Ⅱ部３回戦Ｎｏ３８</t>
    <rPh sb="3" eb="5">
      <t>カイセン</t>
    </rPh>
    <phoneticPr fontId="10"/>
  </si>
  <si>
    <t>３７．花輪／３８．天台</t>
    <rPh sb="3" eb="5">
      <t>ハナワ</t>
    </rPh>
    <phoneticPr fontId="10"/>
  </si>
  <si>
    <t>３９．宮野木／４１．武石</t>
    <rPh sb="3" eb="6">
      <t>ミヤノギ</t>
    </rPh>
    <phoneticPr fontId="10"/>
  </si>
  <si>
    <t>中／稲</t>
    <rPh sb="0" eb="1">
      <t>ナカ</t>
    </rPh>
    <rPh sb="2" eb="3">
      <t>イナ</t>
    </rPh>
    <phoneticPr fontId="10"/>
  </si>
  <si>
    <t>稲／花</t>
    <rPh sb="0" eb="1">
      <t>イナ</t>
    </rPh>
    <rPh sb="2" eb="3">
      <t>ハナ</t>
    </rPh>
    <phoneticPr fontId="10"/>
  </si>
  <si>
    <t>１５時：中央区連盟開会式</t>
    <rPh sb="2" eb="3">
      <t>ジ</t>
    </rPh>
    <rPh sb="4" eb="7">
      <t>チュウオウク</t>
    </rPh>
    <rPh sb="7" eb="9">
      <t>レンメイ</t>
    </rPh>
    <rPh sb="9" eb="12">
      <t>カイカイシキ</t>
    </rPh>
    <phoneticPr fontId="10"/>
  </si>
  <si>
    <t>２３．今井ジュニアビーバーズ</t>
    <rPh sb="3" eb="5">
      <t>イマイ</t>
    </rPh>
    <phoneticPr fontId="10"/>
  </si>
  <si>
    <t>Ⅱ部２回戦Ｎｏ２３</t>
    <rPh sb="3" eb="5">
      <t>カイセン</t>
    </rPh>
    <phoneticPr fontId="10"/>
  </si>
  <si>
    <t>２４．打瀬ベイバスターズ</t>
    <rPh sb="3" eb="5">
      <t>ウタセ</t>
    </rPh>
    <phoneticPr fontId="10"/>
  </si>
  <si>
    <t>１９．幕張ヒーローズ</t>
    <rPh sb="3" eb="5">
      <t>マクハリ</t>
    </rPh>
    <phoneticPr fontId="10"/>
  </si>
  <si>
    <t>２１．誉田ベアーズ</t>
    <rPh sb="3" eb="5">
      <t>ホンダ</t>
    </rPh>
    <phoneticPr fontId="10"/>
  </si>
  <si>
    <t>Ⅱ部２回戦Ｎｏ２２</t>
    <rPh sb="3" eb="5">
      <t>カイセン</t>
    </rPh>
    <phoneticPr fontId="10"/>
  </si>
  <si>
    <t>Ⅱ部２回戦Ｎｏ１７</t>
    <rPh sb="3" eb="5">
      <t>カイセン</t>
    </rPh>
    <phoneticPr fontId="10"/>
  </si>
  <si>
    <t>４．緑町レッドイーグルス</t>
    <rPh sb="2" eb="4">
      <t>ミドリマチ</t>
    </rPh>
    <phoneticPr fontId="10"/>
  </si>
  <si>
    <t>６．都賀の台・高根・ホープス</t>
    <rPh sb="2" eb="4">
      <t>ツガ</t>
    </rPh>
    <rPh sb="5" eb="6">
      <t>ダイ</t>
    </rPh>
    <rPh sb="7" eb="9">
      <t>タカネ</t>
    </rPh>
    <phoneticPr fontId="10"/>
  </si>
  <si>
    <t>１５．みつわ台スラッガーズ</t>
    <rPh sb="6" eb="7">
      <t>ダイ</t>
    </rPh>
    <phoneticPr fontId="10"/>
  </si>
  <si>
    <t>１７．小中台ＪＢＣ</t>
    <rPh sb="3" eb="6">
      <t>コナカダイ</t>
    </rPh>
    <phoneticPr fontId="10"/>
  </si>
  <si>
    <t>Ⅱ部２回戦Ｎｏ２１</t>
    <rPh sb="3" eb="5">
      <t>カイセン</t>
    </rPh>
    <phoneticPr fontId="10"/>
  </si>
  <si>
    <t>Ⅱ部２回戦Ｎｏ２０</t>
    <rPh sb="3" eb="5">
      <t>カイセン</t>
    </rPh>
    <phoneticPr fontId="10"/>
  </si>
  <si>
    <t>１３．花見川ヒューガーズ</t>
    <rPh sb="3" eb="6">
      <t>ハナミガワ</t>
    </rPh>
    <phoneticPr fontId="10"/>
  </si>
  <si>
    <t>１４．土気グリーンウエーブ</t>
    <rPh sb="3" eb="5">
      <t>トケ</t>
    </rPh>
    <phoneticPr fontId="10"/>
  </si>
  <si>
    <t>Ⅱ部２回戦Ｎｏ２５</t>
    <rPh sb="3" eb="5">
      <t>カイセン</t>
    </rPh>
    <phoneticPr fontId="10"/>
  </si>
  <si>
    <t>２８．検見川クラブ</t>
    <rPh sb="3" eb="6">
      <t>ケミガワ</t>
    </rPh>
    <phoneticPr fontId="10"/>
  </si>
  <si>
    <t>３０．あすみが丘コスモスキッド</t>
    <rPh sb="7" eb="8">
      <t>オカ</t>
    </rPh>
    <phoneticPr fontId="10"/>
  </si>
  <si>
    <t>こてはし</t>
    <phoneticPr fontId="8"/>
  </si>
  <si>
    <t>花島公園</t>
    <rPh sb="0" eb="2">
      <t>ハナシマ</t>
    </rPh>
    <rPh sb="2" eb="4">
      <t>コウエン</t>
    </rPh>
    <phoneticPr fontId="8"/>
  </si>
  <si>
    <t>１９．宮野木ビーバーズ</t>
    <rPh sb="3" eb="6">
      <t>ミヤノギ</t>
    </rPh>
    <phoneticPr fontId="10"/>
  </si>
  <si>
    <t>１９．幕張／２１．誉田</t>
    <rPh sb="3" eb="5">
      <t>マクハリ</t>
    </rPh>
    <rPh sb="9" eb="11">
      <t>ホンダ</t>
    </rPh>
    <phoneticPr fontId="10"/>
  </si>
  <si>
    <t>花／緑</t>
    <rPh sb="0" eb="1">
      <t>ハナ</t>
    </rPh>
    <rPh sb="2" eb="3">
      <t>ミドリ</t>
    </rPh>
    <phoneticPr fontId="10"/>
  </si>
  <si>
    <t>２３．今井／２４．打瀬</t>
    <rPh sb="3" eb="5">
      <t>イマイ</t>
    </rPh>
    <rPh sb="9" eb="11">
      <t>ウタセ</t>
    </rPh>
    <phoneticPr fontId="10"/>
  </si>
  <si>
    <t>中／美</t>
    <rPh sb="0" eb="1">
      <t>チュウ</t>
    </rPh>
    <rPh sb="2" eb="3">
      <t>ビ</t>
    </rPh>
    <phoneticPr fontId="10"/>
  </si>
  <si>
    <t>Ⅱ部３回戦Ｎｏ２２</t>
    <rPh sb="3" eb="5">
      <t>カイセン</t>
    </rPh>
    <phoneticPr fontId="10"/>
  </si>
  <si>
    <t>Ⅱ部３回戦Ｎｏ３２</t>
    <rPh sb="3" eb="5">
      <t>カイセン</t>
    </rPh>
    <phoneticPr fontId="10"/>
  </si>
  <si>
    <t>４．緑町／６．都賀の台</t>
    <rPh sb="7" eb="9">
      <t>ツガ</t>
    </rPh>
    <rPh sb="10" eb="11">
      <t>ダイ</t>
    </rPh>
    <phoneticPr fontId="10"/>
  </si>
  <si>
    <t>稲／若</t>
    <rPh sb="0" eb="1">
      <t>イナ</t>
    </rPh>
    <rPh sb="2" eb="3">
      <t>ワカ</t>
    </rPh>
    <phoneticPr fontId="10"/>
  </si>
  <si>
    <t>１．ヤング穴川連合</t>
    <rPh sb="5" eb="7">
      <t>アナガワ</t>
    </rPh>
    <rPh sb="7" eb="9">
      <t>レンゴウ</t>
    </rPh>
    <phoneticPr fontId="10"/>
  </si>
  <si>
    <t>８．泉谷メッツ</t>
    <rPh sb="2" eb="4">
      <t>イズミヤ</t>
    </rPh>
    <phoneticPr fontId="10"/>
  </si>
  <si>
    <t>Ⅱ部２回戦Ｎｏ１８</t>
    <rPh sb="3" eb="5">
      <t>カイセン</t>
    </rPh>
    <phoneticPr fontId="10"/>
  </si>
  <si>
    <t>１０．園生わかば</t>
    <rPh sb="3" eb="5">
      <t>ソンノウ</t>
    </rPh>
    <phoneticPr fontId="10"/>
  </si>
  <si>
    <t>Ⅱ部２回戦Ｎｏ３１</t>
    <rPh sb="3" eb="5">
      <t>カイセン</t>
    </rPh>
    <phoneticPr fontId="10"/>
  </si>
  <si>
    <t>４６．幕張昆陽クラブ</t>
    <rPh sb="3" eb="5">
      <t>マクハリ</t>
    </rPh>
    <rPh sb="5" eb="7">
      <t>コンヨウ</t>
    </rPh>
    <phoneticPr fontId="10"/>
  </si>
  <si>
    <t>４７．有吉メッツ</t>
    <rPh sb="3" eb="5">
      <t>アリヨシ</t>
    </rPh>
    <phoneticPr fontId="10"/>
  </si>
  <si>
    <t>Ⅱ部２回戦Ｎｏ２７</t>
    <rPh sb="3" eb="5">
      <t>カイセン</t>
    </rPh>
    <phoneticPr fontId="10"/>
  </si>
  <si>
    <t>３６．幸町リトルインディアンズ</t>
    <rPh sb="3" eb="5">
      <t>サイワイチョウ</t>
    </rPh>
    <phoneticPr fontId="10"/>
  </si>
  <si>
    <t>３５．花見川ツインズ</t>
    <rPh sb="3" eb="6">
      <t>ハナミガワ</t>
    </rPh>
    <phoneticPr fontId="10"/>
  </si>
  <si>
    <t>３４．生浜ヤンキース</t>
    <rPh sb="3" eb="5">
      <t>オイハマ</t>
    </rPh>
    <phoneticPr fontId="10"/>
  </si>
  <si>
    <t>Ⅱ部２回戦Ｎｏ２６</t>
    <rPh sb="3" eb="5">
      <t>カイセン</t>
    </rPh>
    <phoneticPr fontId="10"/>
  </si>
  <si>
    <t>Ⅱ部３回戦Ｎｏ３６</t>
    <rPh sb="3" eb="5">
      <t>カイセン</t>
    </rPh>
    <phoneticPr fontId="10"/>
  </si>
  <si>
    <t>２５．小倉台／２６．わかしお</t>
    <rPh sb="3" eb="6">
      <t>オグラダイ</t>
    </rPh>
    <phoneticPr fontId="10"/>
  </si>
  <si>
    <t>開始:１１時３０分</t>
    <rPh sb="0" eb="2">
      <t>カイシ</t>
    </rPh>
    <rPh sb="5" eb="6">
      <t>ジ</t>
    </rPh>
    <rPh sb="8" eb="9">
      <t>フン</t>
    </rPh>
    <phoneticPr fontId="10"/>
  </si>
  <si>
    <t>低学年２回戦Ｎｏ１７</t>
    <rPh sb="0" eb="3">
      <t>テイガクネン</t>
    </rPh>
    <rPh sb="4" eb="6">
      <t>カイセン</t>
    </rPh>
    <phoneticPr fontId="10"/>
  </si>
  <si>
    <t>１．愛生グレート</t>
    <rPh sb="2" eb="4">
      <t>アイオイ</t>
    </rPh>
    <phoneticPr fontId="10"/>
  </si>
  <si>
    <t>４．磯辺シーグルス</t>
    <rPh sb="2" eb="4">
      <t>イソベ</t>
    </rPh>
    <phoneticPr fontId="10"/>
  </si>
  <si>
    <t>１１．稲荷・花輪連合</t>
    <rPh sb="3" eb="5">
      <t>イナリ</t>
    </rPh>
    <rPh sb="6" eb="8">
      <t>ハナワ</t>
    </rPh>
    <rPh sb="8" eb="10">
      <t>レンゴウ</t>
    </rPh>
    <phoneticPr fontId="10"/>
  </si>
  <si>
    <t>１２．泉谷メッツ</t>
    <rPh sb="3" eb="5">
      <t>イズミヤ</t>
    </rPh>
    <phoneticPr fontId="10"/>
  </si>
  <si>
    <t>低学年１回戦Ｎｏ６</t>
    <rPh sb="0" eb="3">
      <t>テイガクネン</t>
    </rPh>
    <rPh sb="4" eb="6">
      <t>カイセン</t>
    </rPh>
    <phoneticPr fontId="10"/>
  </si>
  <si>
    <t>低学年１回戦Ｎｏ１４</t>
    <rPh sb="0" eb="3">
      <t>テイガクネン</t>
    </rPh>
    <rPh sb="4" eb="6">
      <t>カイセン</t>
    </rPh>
    <phoneticPr fontId="10"/>
  </si>
  <si>
    <t>低学年１回戦Ｎｏ１５</t>
    <rPh sb="0" eb="3">
      <t>テイガクネン</t>
    </rPh>
    <rPh sb="4" eb="6">
      <t>カイセン</t>
    </rPh>
    <phoneticPr fontId="10"/>
  </si>
  <si>
    <t>２９．大森フライヤーズ</t>
    <rPh sb="3" eb="5">
      <t>オオモリ</t>
    </rPh>
    <phoneticPr fontId="10"/>
  </si>
  <si>
    <t>３０．山王ドジャーズ</t>
    <rPh sb="3" eb="5">
      <t>サンノウ</t>
    </rPh>
    <phoneticPr fontId="10"/>
  </si>
  <si>
    <t>宮野木ＳＣ</t>
    <rPh sb="0" eb="3">
      <t>ミヤノギ</t>
    </rPh>
    <phoneticPr fontId="10"/>
  </si>
  <si>
    <t>開始:１２時００分</t>
    <rPh sb="0" eb="2">
      <t>カイシ</t>
    </rPh>
    <rPh sb="5" eb="6">
      <t>ジ</t>
    </rPh>
    <rPh sb="8" eb="9">
      <t>フン</t>
    </rPh>
    <phoneticPr fontId="10"/>
  </si>
  <si>
    <t>Ⅱ部３回戦Ｎｏ３３</t>
    <rPh sb="3" eb="5">
      <t>カイセン</t>
    </rPh>
    <phoneticPr fontId="10"/>
  </si>
  <si>
    <t>８．泉谷／１０．園生</t>
    <rPh sb="2" eb="4">
      <t>イズミヤ</t>
    </rPh>
    <rPh sb="8" eb="10">
      <t>ソンノウ</t>
    </rPh>
    <phoneticPr fontId="10"/>
  </si>
  <si>
    <t>緑／稲</t>
    <rPh sb="0" eb="1">
      <t>ミドリ</t>
    </rPh>
    <rPh sb="2" eb="3">
      <t>イナ</t>
    </rPh>
    <phoneticPr fontId="10"/>
  </si>
  <si>
    <t>１１．真砂／１２．桜木</t>
    <rPh sb="3" eb="5">
      <t>マサゴ</t>
    </rPh>
    <rPh sb="9" eb="11">
      <t>サクラギ</t>
    </rPh>
    <phoneticPr fontId="10"/>
  </si>
  <si>
    <t>美／若</t>
    <rPh sb="0" eb="1">
      <t>ビ</t>
    </rPh>
    <rPh sb="2" eb="3">
      <t>ワカ</t>
    </rPh>
    <phoneticPr fontId="10"/>
  </si>
  <si>
    <t>Ⅱ部３回戦Ｎｏ３７</t>
    <rPh sb="3" eb="5">
      <t>カイセン</t>
    </rPh>
    <phoneticPr fontId="10"/>
  </si>
  <si>
    <t>３１．平川／３４．生浜</t>
    <rPh sb="3" eb="5">
      <t>ヒラカワ</t>
    </rPh>
    <rPh sb="9" eb="11">
      <t>オイハマ</t>
    </rPh>
    <phoneticPr fontId="10"/>
  </si>
  <si>
    <t>緑／中</t>
    <rPh sb="0" eb="1">
      <t>ミドリ</t>
    </rPh>
    <rPh sb="2" eb="3">
      <t>チュウ</t>
    </rPh>
    <phoneticPr fontId="10"/>
  </si>
  <si>
    <t>花／美</t>
    <rPh sb="0" eb="1">
      <t>ハナ</t>
    </rPh>
    <rPh sb="2" eb="3">
      <t>ビ</t>
    </rPh>
    <phoneticPr fontId="10"/>
  </si>
  <si>
    <t>４３．磯辺／４５．稲丘</t>
    <rPh sb="3" eb="5">
      <t>イソベ</t>
    </rPh>
    <rPh sb="9" eb="11">
      <t>イナオカ</t>
    </rPh>
    <phoneticPr fontId="10"/>
  </si>
  <si>
    <t>美／稲</t>
    <rPh sb="0" eb="1">
      <t>ビ</t>
    </rPh>
    <rPh sb="2" eb="3">
      <t>イナ</t>
    </rPh>
    <phoneticPr fontId="10"/>
  </si>
  <si>
    <t>Ⅱ部３回戦Ｎｏ３９</t>
    <rPh sb="3" eb="5">
      <t>カイセン</t>
    </rPh>
    <phoneticPr fontId="10"/>
  </si>
  <si>
    <t>４６．幕張／４７．有吉</t>
    <rPh sb="3" eb="5">
      <t>マクハリ</t>
    </rPh>
    <rPh sb="9" eb="11">
      <t>アリヨシ</t>
    </rPh>
    <phoneticPr fontId="10"/>
  </si>
  <si>
    <t>２７．いなげパイレーツ</t>
    <phoneticPr fontId="10"/>
  </si>
  <si>
    <t>２８．小倉台ライガース</t>
    <rPh sb="3" eb="6">
      <t>オグラダイ</t>
    </rPh>
    <phoneticPr fontId="10"/>
  </si>
  <si>
    <t>低学年２回戦Ｎｏ１９</t>
    <rPh sb="0" eb="3">
      <t>テイガクネン</t>
    </rPh>
    <rPh sb="4" eb="6">
      <t>カイセン</t>
    </rPh>
    <phoneticPr fontId="10"/>
  </si>
  <si>
    <t>※ロッテ旗開会式</t>
    <rPh sb="4" eb="5">
      <t>ハタ</t>
    </rPh>
    <rPh sb="5" eb="8">
      <t>カイカイシキ</t>
    </rPh>
    <phoneticPr fontId="10"/>
  </si>
  <si>
    <t>氏家・白金</t>
    <rPh sb="0" eb="2">
      <t>ウジイエ</t>
    </rPh>
    <rPh sb="3" eb="5">
      <t>シロガネ</t>
    </rPh>
    <phoneticPr fontId="10"/>
  </si>
  <si>
    <t>第 ５０ 回　　秋 季 中 央 大 会　　（　９月１９日　土曜　）</t>
    <phoneticPr fontId="10"/>
  </si>
  <si>
    <t>第 ５０ 回　　秋 季 中 央 大 会　　（　９月２０日　日曜　）</t>
    <rPh sb="29" eb="30">
      <t>ニチ</t>
    </rPh>
    <phoneticPr fontId="10"/>
  </si>
  <si>
    <t>第 ５０ 回　　秋 季 中 央 大 会　　（　９月２１日　祝・月曜　）</t>
    <rPh sb="29" eb="30">
      <t>シュク</t>
    </rPh>
    <rPh sb="31" eb="32">
      <t>ゲツ</t>
    </rPh>
    <phoneticPr fontId="10"/>
  </si>
  <si>
    <t>第 ５０ 回　　秋 季 中 央 大 会　　（　９月２２日　祝・火曜　）</t>
    <rPh sb="29" eb="30">
      <t>シュク</t>
    </rPh>
    <rPh sb="31" eb="32">
      <t>カ</t>
    </rPh>
    <phoneticPr fontId="10"/>
  </si>
  <si>
    <t>第 ５０ 回　　秋 季 中 央 大 会　　（　９月２３日　祝・水曜　）</t>
    <rPh sb="29" eb="30">
      <t>シュク</t>
    </rPh>
    <rPh sb="31" eb="32">
      <t>スイ</t>
    </rPh>
    <phoneticPr fontId="10"/>
  </si>
  <si>
    <t>開始９時３０分</t>
    <rPh sb="0" eb="2">
      <t>カイシ</t>
    </rPh>
    <rPh sb="3" eb="4">
      <t>ジ</t>
    </rPh>
    <rPh sb="6" eb="7">
      <t>フン</t>
    </rPh>
    <phoneticPr fontId="10"/>
  </si>
  <si>
    <t>開始:１３時３０分</t>
    <rPh sb="0" eb="2">
      <t>カイシ</t>
    </rPh>
    <rPh sb="5" eb="6">
      <t>ジ</t>
    </rPh>
    <rPh sb="8" eb="9">
      <t>フン</t>
    </rPh>
    <phoneticPr fontId="10"/>
  </si>
  <si>
    <t>日暮</t>
    <rPh sb="0" eb="2">
      <t>ヒグラシ</t>
    </rPh>
    <phoneticPr fontId="10"/>
  </si>
  <si>
    <t>平川球場</t>
    <rPh sb="0" eb="2">
      <t>ヒラカワ</t>
    </rPh>
    <rPh sb="2" eb="4">
      <t>キュウジョウ</t>
    </rPh>
    <phoneticPr fontId="8"/>
  </si>
  <si>
    <t>開始９時３０分</t>
    <rPh sb="0" eb="2">
      <t>カイシ</t>
    </rPh>
    <rPh sb="3" eb="4">
      <t>ジ</t>
    </rPh>
    <rPh sb="5" eb="6">
      <t>フン</t>
    </rPh>
    <phoneticPr fontId="10"/>
  </si>
  <si>
    <t>開始１１時３０分</t>
    <rPh sb="0" eb="2">
      <t>カイシ</t>
    </rPh>
    <rPh sb="4" eb="5">
      <t>ジ</t>
    </rPh>
    <rPh sb="7" eb="8">
      <t>フン</t>
    </rPh>
    <phoneticPr fontId="10"/>
  </si>
  <si>
    <t>開始１４時００分</t>
    <rPh sb="0" eb="2">
      <t>カイシ</t>
    </rPh>
    <rPh sb="4" eb="5">
      <t>ジ</t>
    </rPh>
    <rPh sb="7" eb="8">
      <t>フン</t>
    </rPh>
    <phoneticPr fontId="10"/>
  </si>
  <si>
    <t>４会場　計１１試合　（Ⅰ部２回戦１試合、Ⅱ部２回戦９試合・３回戦１試合）</t>
    <rPh sb="21" eb="22">
      <t>ブ</t>
    </rPh>
    <rPh sb="23" eb="25">
      <t>カイセン</t>
    </rPh>
    <rPh sb="26" eb="28">
      <t>シアイ</t>
    </rPh>
    <rPh sb="30" eb="32">
      <t>カイセン</t>
    </rPh>
    <rPh sb="33" eb="35">
      <t>シアイ</t>
    </rPh>
    <phoneticPr fontId="10"/>
  </si>
  <si>
    <t>【ロッテ旗開会式（１１時完全撤収）】開会式後の移動時間を考慮して第３試合開始（１４時開始）調整</t>
    <rPh sb="4" eb="5">
      <t>ハタ</t>
    </rPh>
    <rPh sb="5" eb="7">
      <t>カイカイ</t>
    </rPh>
    <rPh sb="7" eb="8">
      <t>シキ</t>
    </rPh>
    <rPh sb="11" eb="12">
      <t>ジ</t>
    </rPh>
    <rPh sb="12" eb="14">
      <t>カンゼン</t>
    </rPh>
    <rPh sb="14" eb="16">
      <t>テッシュウ</t>
    </rPh>
    <rPh sb="18" eb="21">
      <t>カイカイシキ</t>
    </rPh>
    <rPh sb="21" eb="22">
      <t>ゴ</t>
    </rPh>
    <rPh sb="23" eb="27">
      <t>イドウジカン</t>
    </rPh>
    <rPh sb="28" eb="30">
      <t>コウリョ</t>
    </rPh>
    <rPh sb="32" eb="33">
      <t>ダイ</t>
    </rPh>
    <rPh sb="34" eb="36">
      <t>シアイ</t>
    </rPh>
    <rPh sb="36" eb="38">
      <t>カイシ</t>
    </rPh>
    <rPh sb="41" eb="42">
      <t>ジ</t>
    </rPh>
    <rPh sb="42" eb="44">
      <t>カイシ</t>
    </rPh>
    <phoneticPr fontId="10"/>
  </si>
  <si>
    <t>低学年２回戦Ｎｏ３</t>
    <rPh sb="0" eb="3">
      <t>テイガクネン</t>
    </rPh>
    <rPh sb="4" eb="6">
      <t>カイセン</t>
    </rPh>
    <phoneticPr fontId="10"/>
  </si>
  <si>
    <t>５．生浜ヤンキース</t>
    <rPh sb="2" eb="4">
      <t>オイハマ</t>
    </rPh>
    <phoneticPr fontId="10"/>
  </si>
  <si>
    <t>６．幕西ファイヤーズ</t>
    <rPh sb="2" eb="4">
      <t>マクニシ</t>
    </rPh>
    <phoneticPr fontId="10"/>
  </si>
  <si>
    <t>低学年２回戦Ｎｏ２０</t>
    <rPh sb="0" eb="3">
      <t>テイガクネン</t>
    </rPh>
    <rPh sb="4" eb="6">
      <t>カイセン</t>
    </rPh>
    <phoneticPr fontId="10"/>
  </si>
  <si>
    <t>１３．千城台レッドシャーク</t>
    <rPh sb="3" eb="6">
      <t>チシロダイ</t>
    </rPh>
    <phoneticPr fontId="10"/>
  </si>
  <si>
    <t>１６．打瀬ベイバスターズ</t>
    <rPh sb="3" eb="5">
      <t>ウタセ</t>
    </rPh>
    <phoneticPr fontId="10"/>
  </si>
  <si>
    <t>【有吉公園】駐車台数制限あり、駐車場混雑対策で第２試合開始（１２時００分開始）</t>
    <rPh sb="1" eb="3">
      <t>アリヨシ</t>
    </rPh>
    <rPh sb="3" eb="5">
      <t>コウエン</t>
    </rPh>
    <phoneticPr fontId="10"/>
  </si>
  <si>
    <t>低学年２回戦Ｎｏ２２</t>
    <rPh sb="0" eb="3">
      <t>テイガクネン</t>
    </rPh>
    <rPh sb="4" eb="6">
      <t>カイセン</t>
    </rPh>
    <phoneticPr fontId="10"/>
  </si>
  <si>
    <t>低学年２回戦Ｎｏ２１</t>
    <rPh sb="0" eb="3">
      <t>テイガクネン</t>
    </rPh>
    <rPh sb="4" eb="6">
      <t>カイセン</t>
    </rPh>
    <phoneticPr fontId="10"/>
  </si>
  <si>
    <t>若／美</t>
    <rPh sb="0" eb="1">
      <t>ワカ</t>
    </rPh>
    <rPh sb="2" eb="3">
      <t>ビ</t>
    </rPh>
    <phoneticPr fontId="10"/>
  </si>
  <si>
    <t>２８・検見川／２９．あすみが丘</t>
    <rPh sb="3" eb="6">
      <t>ケミガワ</t>
    </rPh>
    <rPh sb="14" eb="15">
      <t>オカ</t>
    </rPh>
    <phoneticPr fontId="10"/>
  </si>
  <si>
    <t>５会場　計１３試合　（Ⅰ部２回戦１試合、Ⅱ部２回戦３試合・３回戦４試合、低学年５試合）</t>
    <rPh sb="21" eb="22">
      <t>ブ</t>
    </rPh>
    <rPh sb="23" eb="25">
      <t>カイセン</t>
    </rPh>
    <rPh sb="26" eb="28">
      <t>シアイ</t>
    </rPh>
    <rPh sb="30" eb="32">
      <t>カイセン</t>
    </rPh>
    <rPh sb="33" eb="35">
      <t>シアイ</t>
    </rPh>
    <rPh sb="36" eb="39">
      <t>テイガクネン</t>
    </rPh>
    <rPh sb="40" eb="42">
      <t>シアイ</t>
    </rPh>
    <phoneticPr fontId="10"/>
  </si>
  <si>
    <t>２１．小中台ＪＢＣ</t>
    <rPh sb="3" eb="6">
      <t>コナカダイ</t>
    </rPh>
    <phoneticPr fontId="10"/>
  </si>
  <si>
    <t>２４．磯辺シャークス</t>
    <rPh sb="3" eb="5">
      <t>イソベ</t>
    </rPh>
    <phoneticPr fontId="10"/>
  </si>
  <si>
    <t>１７．ミヤコリトルベアーズ</t>
    <phoneticPr fontId="10"/>
  </si>
  <si>
    <t>２０．有吉メッツ</t>
    <rPh sb="3" eb="5">
      <t>アリヨシ</t>
    </rPh>
    <phoneticPr fontId="10"/>
  </si>
  <si>
    <t>低学年２回戦Ｎｏ２４</t>
    <rPh sb="0" eb="3">
      <t>テイガクネン</t>
    </rPh>
    <rPh sb="4" eb="6">
      <t>カイセン</t>
    </rPh>
    <phoneticPr fontId="10"/>
  </si>
  <si>
    <t>低学年２回戦Ｎｏ２３</t>
    <rPh sb="0" eb="3">
      <t>テイガクネン</t>
    </rPh>
    <rPh sb="4" eb="6">
      <t>カイセン</t>
    </rPh>
    <phoneticPr fontId="10"/>
  </si>
  <si>
    <t>２９．大森／３０．山王</t>
    <rPh sb="3" eb="5">
      <t>オオモリ</t>
    </rPh>
    <rPh sb="9" eb="11">
      <t>サンノウ</t>
    </rPh>
    <phoneticPr fontId="10"/>
  </si>
  <si>
    <t>３２．平川ファイターズ</t>
    <rPh sb="3" eb="5">
      <t>ヒラカワ</t>
    </rPh>
    <phoneticPr fontId="10"/>
  </si>
  <si>
    <t>２５．幕張昆陽クラブ</t>
    <rPh sb="3" eb="7">
      <t>マクハリコンヨウ</t>
    </rPh>
    <phoneticPr fontId="10"/>
  </si>
  <si>
    <t>２７．いなげ／２８．小倉台</t>
    <rPh sb="10" eb="13">
      <t>オグラダイ</t>
    </rPh>
    <phoneticPr fontId="10"/>
  </si>
  <si>
    <t>中／稲</t>
    <rPh sb="0" eb="1">
      <t>チュウ</t>
    </rPh>
    <rPh sb="2" eb="3">
      <t>イナ</t>
    </rPh>
    <phoneticPr fontId="10"/>
  </si>
  <si>
    <t>低学年２回戦Ｎｏ１８</t>
    <rPh sb="0" eb="3">
      <t>テイガクネン</t>
    </rPh>
    <rPh sb="4" eb="6">
      <t>カイセン</t>
    </rPh>
    <phoneticPr fontId="10"/>
  </si>
  <si>
    <t>【みつわ台注意事項（使用時）】第１試合チームは、体育館利用者による混雑前の８時を目途に駐車してください。駐車台数は、各チーム５台（帯同審判を含む）厳守です。公園内の空きスペースにてアップし、９時にグランドイン、１０時試合開始となります。</t>
    <rPh sb="4" eb="5">
      <t>ダイ</t>
    </rPh>
    <rPh sb="5" eb="7">
      <t>チュウイ</t>
    </rPh>
    <rPh sb="7" eb="9">
      <t>ジコウ</t>
    </rPh>
    <rPh sb="10" eb="12">
      <t>シヨウ</t>
    </rPh>
    <rPh sb="12" eb="13">
      <t>ジ</t>
    </rPh>
    <rPh sb="15" eb="16">
      <t>ダイ</t>
    </rPh>
    <rPh sb="17" eb="19">
      <t>シアイ</t>
    </rPh>
    <rPh sb="24" eb="27">
      <t>タイイクカン</t>
    </rPh>
    <rPh sb="27" eb="30">
      <t>リヨウシャ</t>
    </rPh>
    <rPh sb="33" eb="35">
      <t>コンザツ</t>
    </rPh>
    <rPh sb="35" eb="36">
      <t>マエ</t>
    </rPh>
    <rPh sb="38" eb="39">
      <t>ジ</t>
    </rPh>
    <rPh sb="40" eb="42">
      <t>メド</t>
    </rPh>
    <rPh sb="43" eb="45">
      <t>チュウシャ</t>
    </rPh>
    <rPh sb="52" eb="56">
      <t>チュウシャダイスウ</t>
    </rPh>
    <rPh sb="58" eb="59">
      <t>カク</t>
    </rPh>
    <rPh sb="63" eb="64">
      <t>ダイ</t>
    </rPh>
    <rPh sb="73" eb="75">
      <t>ゲンシュ</t>
    </rPh>
    <rPh sb="78" eb="80">
      <t>コウエン</t>
    </rPh>
    <rPh sb="80" eb="81">
      <t>ナイ</t>
    </rPh>
    <rPh sb="82" eb="83">
      <t>ア</t>
    </rPh>
    <phoneticPr fontId="8"/>
  </si>
  <si>
    <t>５．生浜／６．幕西</t>
    <rPh sb="2" eb="4">
      <t>オイハマ</t>
    </rPh>
    <rPh sb="7" eb="9">
      <t>マクニシ</t>
    </rPh>
    <phoneticPr fontId="10"/>
  </si>
  <si>
    <t>８．稲丘ベアーズ</t>
    <rPh sb="2" eb="4">
      <t>イナオカ</t>
    </rPh>
    <phoneticPr fontId="10"/>
  </si>
  <si>
    <t>９．武石ブルーサンダー</t>
    <rPh sb="2" eb="4">
      <t>タケイシ</t>
    </rPh>
    <phoneticPr fontId="10"/>
  </si>
  <si>
    <t>１１．稲荷花輪／１２．泉谷</t>
    <rPh sb="3" eb="5">
      <t>イナリ</t>
    </rPh>
    <rPh sb="5" eb="7">
      <t>ハナワ</t>
    </rPh>
    <rPh sb="11" eb="13">
      <t>イズミヤ</t>
    </rPh>
    <phoneticPr fontId="10"/>
  </si>
  <si>
    <t>中／緑</t>
    <rPh sb="0" eb="1">
      <t>チュウ</t>
    </rPh>
    <rPh sb="2" eb="3">
      <t>ミドリ</t>
    </rPh>
    <phoneticPr fontId="10"/>
  </si>
  <si>
    <t>【試合開始時刻】暑さが落ち着いてきましたので、試合開始時刻を通常に戻します。</t>
    <rPh sb="1" eb="3">
      <t>シアイ</t>
    </rPh>
    <rPh sb="3" eb="5">
      <t>カイシ</t>
    </rPh>
    <rPh sb="5" eb="7">
      <t>ジコク</t>
    </rPh>
    <rPh sb="8" eb="9">
      <t>アツ</t>
    </rPh>
    <rPh sb="11" eb="12">
      <t>オ</t>
    </rPh>
    <rPh sb="13" eb="14">
      <t>ツ</t>
    </rPh>
    <rPh sb="23" eb="25">
      <t>シアイ</t>
    </rPh>
    <rPh sb="25" eb="27">
      <t>カイシ</t>
    </rPh>
    <rPh sb="27" eb="29">
      <t>ジコク</t>
    </rPh>
    <rPh sb="30" eb="32">
      <t>ツウジョウ</t>
    </rPh>
    <rPh sb="33" eb="34">
      <t>モド</t>
    </rPh>
    <phoneticPr fontId="10"/>
  </si>
  <si>
    <t>２会場　計６試合　（Ⅰ部２回戦３試合、Ⅱ部２回戦３試合）　</t>
    <rPh sb="20" eb="21">
      <t>ブ</t>
    </rPh>
    <rPh sb="22" eb="24">
      <t>カイセン</t>
    </rPh>
    <rPh sb="25" eb="27">
      <t>シアイ</t>
    </rPh>
    <phoneticPr fontId="10"/>
  </si>
  <si>
    <t>Ⅰ部１６強まで１試合</t>
    <rPh sb="1" eb="2">
      <t>ブ</t>
    </rPh>
    <rPh sb="4" eb="5">
      <t>キョウ</t>
    </rPh>
    <rPh sb="8" eb="10">
      <t>シアイ</t>
    </rPh>
    <phoneticPr fontId="10"/>
  </si>
  <si>
    <t>Ⅰ部１６強決定</t>
    <rPh sb="1" eb="2">
      <t>ブ</t>
    </rPh>
    <rPh sb="4" eb="5">
      <t>キョウ</t>
    </rPh>
    <rPh sb="5" eb="7">
      <t>ケッテイ</t>
    </rPh>
    <phoneticPr fontId="10"/>
  </si>
  <si>
    <t>Ⅱ部８強決定</t>
    <rPh sb="1" eb="2">
      <t>ブ</t>
    </rPh>
    <rPh sb="3" eb="4">
      <t>キョウ</t>
    </rPh>
    <rPh sb="4" eb="6">
      <t>ケッテイ</t>
    </rPh>
    <phoneticPr fontId="10"/>
  </si>
  <si>
    <t>Ⅱ部３回戦Ｎｏ３４</t>
    <rPh sb="3" eb="5">
      <t>カイセン</t>
    </rPh>
    <phoneticPr fontId="10"/>
  </si>
  <si>
    <t>１５．みつわ台／１７．小中台</t>
    <rPh sb="6" eb="7">
      <t>ダイ</t>
    </rPh>
    <rPh sb="11" eb="14">
      <t>コナカダイ</t>
    </rPh>
    <phoneticPr fontId="10"/>
  </si>
  <si>
    <t>若／稲</t>
    <rPh sb="0" eb="1">
      <t>ワカ</t>
    </rPh>
    <rPh sb="2" eb="3">
      <t>イナ</t>
    </rPh>
    <phoneticPr fontId="10"/>
  </si>
  <si>
    <t>４３．磯辺シャークス</t>
    <rPh sb="3" eb="5">
      <t>イソベ</t>
    </rPh>
    <phoneticPr fontId="10"/>
  </si>
  <si>
    <t>４５．稲丘ベアーズ</t>
    <rPh sb="3" eb="5">
      <t>イナオカ</t>
    </rPh>
    <phoneticPr fontId="10"/>
  </si>
  <si>
    <t>Ⅱ部２回戦Ｎｏ３０</t>
    <rPh sb="3" eb="5">
      <t>カイセン</t>
    </rPh>
    <phoneticPr fontId="10"/>
  </si>
  <si>
    <t>開始:９時３０分</t>
    <rPh sb="0" eb="2">
      <t>カイシ</t>
    </rPh>
    <rPh sb="4" eb="5">
      <t>ジ</t>
    </rPh>
    <rPh sb="7" eb="8">
      <t>フン</t>
    </rPh>
    <phoneticPr fontId="10"/>
  </si>
  <si>
    <t>【中田ＳＣ第３試合】武石ブルーサンダーのノーブルホームカップの勝ち上がり状況により延期の可能性あり。　　　　　　　　　　</t>
    <rPh sb="1" eb="3">
      <t>ナカタ</t>
    </rPh>
    <rPh sb="5" eb="6">
      <t>ダイ</t>
    </rPh>
    <rPh sb="7" eb="9">
      <t>シアイ</t>
    </rPh>
    <rPh sb="10" eb="12">
      <t>タケイシ</t>
    </rPh>
    <rPh sb="31" eb="32">
      <t>カ</t>
    </rPh>
    <rPh sb="33" eb="34">
      <t>ア</t>
    </rPh>
    <rPh sb="36" eb="38">
      <t>ジョウキョウ</t>
    </rPh>
    <rPh sb="41" eb="43">
      <t>エンキ</t>
    </rPh>
    <rPh sb="44" eb="47">
      <t>カノウセイ</t>
    </rPh>
    <phoneticPr fontId="10"/>
  </si>
  <si>
    <t>５試合実施の場合、
低学年８強決定</t>
    <rPh sb="1" eb="3">
      <t>シアイ</t>
    </rPh>
    <rPh sb="3" eb="5">
      <t>ジッシ</t>
    </rPh>
    <rPh sb="6" eb="8">
      <t>バアイ</t>
    </rPh>
    <rPh sb="10" eb="13">
      <t>テイガクネン</t>
    </rPh>
    <rPh sb="14" eb="15">
      <t>キョウ</t>
    </rPh>
    <rPh sb="15" eb="17">
      <t>ケッテイ</t>
    </rPh>
    <phoneticPr fontId="10"/>
  </si>
  <si>
    <t>稲毛海浜B面</t>
    <rPh sb="0" eb="2">
      <t>イナゲ</t>
    </rPh>
    <rPh sb="2" eb="4">
      <t>カイヒン</t>
    </rPh>
    <rPh sb="5" eb="6">
      <t>メン</t>
    </rPh>
    <phoneticPr fontId="10"/>
  </si>
  <si>
    <t>①9:00</t>
    <phoneticPr fontId="10"/>
  </si>
  <si>
    <t>縦=中央2名</t>
    <rPh sb="0" eb="1">
      <t>タテ</t>
    </rPh>
    <rPh sb="2" eb="4">
      <t>チュウオウ</t>
    </rPh>
    <rPh sb="5" eb="6">
      <t>メイ</t>
    </rPh>
    <phoneticPr fontId="10"/>
  </si>
  <si>
    <t>横=美浜2名</t>
    <rPh sb="0" eb="1">
      <t>ヨコ</t>
    </rPh>
    <rPh sb="2" eb="4">
      <t>ミハマ</t>
    </rPh>
    <rPh sb="5" eb="6">
      <t>メイ</t>
    </rPh>
    <phoneticPr fontId="10"/>
  </si>
  <si>
    <t>②11:00</t>
    <phoneticPr fontId="10"/>
  </si>
  <si>
    <t>縦=花見川2名</t>
    <rPh sb="0" eb="1">
      <t>タテ</t>
    </rPh>
    <rPh sb="2" eb="5">
      <t>ハナミガワ</t>
    </rPh>
    <rPh sb="6" eb="7">
      <t>メイ</t>
    </rPh>
    <phoneticPr fontId="10"/>
  </si>
  <si>
    <t>横=稲毛2名</t>
    <rPh sb="0" eb="1">
      <t>ヨコ</t>
    </rPh>
    <rPh sb="2" eb="4">
      <t>イナゲ</t>
    </rPh>
    <rPh sb="5" eb="6">
      <t>メイ</t>
    </rPh>
    <phoneticPr fontId="10"/>
  </si>
  <si>
    <t>審判部用：県大会ノーブル</t>
    <rPh sb="0" eb="4">
      <t>シンパンブヨウ</t>
    </rPh>
    <rPh sb="5" eb="8">
      <t>ケンタイカイ</t>
    </rPh>
    <phoneticPr fontId="10"/>
  </si>
  <si>
    <t>若葉区</t>
    <rPh sb="0" eb="3">
      <t>ワカバク</t>
    </rPh>
    <phoneticPr fontId="10"/>
  </si>
  <si>
    <t>中央区</t>
    <rPh sb="0" eb="3">
      <t>チュウオウク</t>
    </rPh>
    <phoneticPr fontId="10"/>
  </si>
  <si>
    <t>花見川区</t>
    <rPh sb="0" eb="4">
      <t>ハナミガワク</t>
    </rPh>
    <phoneticPr fontId="10"/>
  </si>
  <si>
    <t>稲毛区</t>
    <rPh sb="0" eb="3">
      <t>イナゲク</t>
    </rPh>
    <phoneticPr fontId="10"/>
  </si>
  <si>
    <t>緑区</t>
    <rPh sb="0" eb="2">
      <t>ミドリク</t>
    </rPh>
    <phoneticPr fontId="10"/>
  </si>
  <si>
    <t>美浜区</t>
    <rPh sb="0" eb="3">
      <t>ミハマク</t>
    </rPh>
    <phoneticPr fontId="10"/>
  </si>
  <si>
    <t>19～23日審判</t>
    <rPh sb="5" eb="6">
      <t>ニチ</t>
    </rPh>
    <rPh sb="6" eb="8">
      <t>シンパン</t>
    </rPh>
    <phoneticPr fontId="10"/>
  </si>
  <si>
    <t>（県大会含む）</t>
    <rPh sb="1" eb="5">
      <t>ケンタイカイフク</t>
    </rPh>
    <phoneticPr fontId="10"/>
  </si>
  <si>
    <t>髙橋・伊藤・齋藤</t>
    <rPh sb="0" eb="2">
      <t>タカハシ</t>
    </rPh>
    <rPh sb="3" eb="5">
      <t>イトウ</t>
    </rPh>
    <rPh sb="6" eb="8">
      <t>サイトウ</t>
    </rPh>
    <phoneticPr fontId="10"/>
  </si>
  <si>
    <t>伊藤・浅野・齋藤</t>
    <rPh sb="0" eb="2">
      <t>イトウ</t>
    </rPh>
    <rPh sb="3" eb="5">
      <t>アサノ</t>
    </rPh>
    <rPh sb="6" eb="8">
      <t>サイトウ</t>
    </rPh>
    <phoneticPr fontId="10"/>
  </si>
  <si>
    <t>吉川・舘野</t>
    <rPh sb="0" eb="2">
      <t>ヨシカワ</t>
    </rPh>
    <rPh sb="3" eb="5">
      <t>タテノ</t>
    </rPh>
    <phoneticPr fontId="10"/>
  </si>
  <si>
    <t>川野・浅井</t>
    <rPh sb="0" eb="2">
      <t>カワノ</t>
    </rPh>
    <rPh sb="3" eb="5">
      <t>アサイ</t>
    </rPh>
    <phoneticPr fontId="10"/>
  </si>
  <si>
    <t>加藤・上野</t>
    <rPh sb="0" eb="2">
      <t>カトウ</t>
    </rPh>
    <rPh sb="3" eb="5">
      <t>ウエノ</t>
    </rPh>
    <phoneticPr fontId="10"/>
  </si>
  <si>
    <t>丸山・浅野・髙橋</t>
    <rPh sb="0" eb="2">
      <t>マルヤマ</t>
    </rPh>
    <rPh sb="3" eb="5">
      <t>アサノ</t>
    </rPh>
    <rPh sb="6" eb="8">
      <t>タカハシ</t>
    </rPh>
    <phoneticPr fontId="10"/>
  </si>
  <si>
    <t>白金・岸田</t>
    <rPh sb="0" eb="2">
      <t>シロガネ</t>
    </rPh>
    <rPh sb="3" eb="5">
      <t>キシダ</t>
    </rPh>
    <phoneticPr fontId="10"/>
  </si>
  <si>
    <t>海保グランド</t>
    <rPh sb="0" eb="2">
      <t>カイホ</t>
    </rPh>
    <phoneticPr fontId="8"/>
  </si>
  <si>
    <t>白金・堀越</t>
    <rPh sb="0" eb="2">
      <t>シロガネ</t>
    </rPh>
    <rPh sb="3" eb="5">
      <t>ホリコシ</t>
    </rPh>
    <phoneticPr fontId="10"/>
  </si>
  <si>
    <t>氏家・堀越</t>
    <rPh sb="0" eb="2">
      <t>ウジイエ</t>
    </rPh>
    <rPh sb="3" eb="5">
      <t>ホリコシ</t>
    </rPh>
    <phoneticPr fontId="10"/>
  </si>
  <si>
    <t>緑町</t>
    <rPh sb="0" eb="2">
      <t>ミドリマチ</t>
    </rPh>
    <phoneticPr fontId="10"/>
  </si>
  <si>
    <t>都賀の台</t>
    <rPh sb="0" eb="2">
      <t>ツガ</t>
    </rPh>
    <rPh sb="3" eb="4">
      <t>ダイ</t>
    </rPh>
    <phoneticPr fontId="10"/>
  </si>
  <si>
    <t>花輪</t>
    <rPh sb="0" eb="2">
      <t>ハナワ</t>
    </rPh>
    <phoneticPr fontId="10"/>
  </si>
  <si>
    <t>天台</t>
    <rPh sb="0" eb="2">
      <t>テンダイ</t>
    </rPh>
    <phoneticPr fontId="10"/>
  </si>
  <si>
    <t>宮野木</t>
    <rPh sb="0" eb="3">
      <t>ミヤノギ</t>
    </rPh>
    <phoneticPr fontId="10"/>
  </si>
  <si>
    <t>武石</t>
    <rPh sb="0" eb="2">
      <t>タケイシ</t>
    </rPh>
    <phoneticPr fontId="10"/>
  </si>
  <si>
    <t>わかしお</t>
    <phoneticPr fontId="10"/>
  </si>
  <si>
    <t>幕西</t>
    <rPh sb="0" eb="2">
      <t>マクニシ</t>
    </rPh>
    <phoneticPr fontId="10"/>
  </si>
  <si>
    <t>わかしお／幕西</t>
    <rPh sb="5" eb="7">
      <t>マクニシ</t>
    </rPh>
    <phoneticPr fontId="10"/>
  </si>
  <si>
    <t>平川</t>
    <rPh sb="0" eb="2">
      <t>ヒラカワ</t>
    </rPh>
    <phoneticPr fontId="10"/>
  </si>
  <si>
    <t>小倉台</t>
    <rPh sb="0" eb="3">
      <t>オグラダイ</t>
    </rPh>
    <phoneticPr fontId="10"/>
  </si>
  <si>
    <t>平川／小倉台</t>
    <rPh sb="0" eb="2">
      <t>ヒラカワ</t>
    </rPh>
    <rPh sb="3" eb="6">
      <t>オグラダイ</t>
    </rPh>
    <phoneticPr fontId="10"/>
  </si>
  <si>
    <t>園生</t>
    <rPh sb="0" eb="2">
      <t>ソンノウ</t>
    </rPh>
    <phoneticPr fontId="10"/>
  </si>
  <si>
    <t>真砂</t>
    <rPh sb="0" eb="2">
      <t>マサゴ</t>
    </rPh>
    <phoneticPr fontId="10"/>
  </si>
  <si>
    <t>園生／真砂</t>
    <rPh sb="0" eb="2">
      <t>ソンノウ</t>
    </rPh>
    <rPh sb="3" eb="5">
      <t>マサゴ</t>
    </rPh>
    <phoneticPr fontId="10"/>
  </si>
  <si>
    <t>幕張昆陽</t>
    <rPh sb="0" eb="2">
      <t>マクハリ</t>
    </rPh>
    <rPh sb="2" eb="4">
      <t>コンヨウ</t>
    </rPh>
    <phoneticPr fontId="10"/>
  </si>
  <si>
    <t>有吉</t>
    <rPh sb="0" eb="2">
      <t>アリヨシ</t>
    </rPh>
    <phoneticPr fontId="10"/>
  </si>
  <si>
    <t>泉谷</t>
    <rPh sb="0" eb="2">
      <t>イズミヤ</t>
    </rPh>
    <phoneticPr fontId="10"/>
  </si>
  <si>
    <t>花輪or天台</t>
    <rPh sb="0" eb="2">
      <t>ハナワ</t>
    </rPh>
    <rPh sb="4" eb="6">
      <t>テンダイ</t>
    </rPh>
    <phoneticPr fontId="10"/>
  </si>
  <si>
    <t>宮野木or武石</t>
    <rPh sb="0" eb="3">
      <t>ミヤノギ</t>
    </rPh>
    <rPh sb="5" eb="7">
      <t>タケイシ</t>
    </rPh>
    <phoneticPr fontId="10"/>
  </si>
  <si>
    <t>今井</t>
    <rPh sb="0" eb="2">
      <t>イマイ</t>
    </rPh>
    <phoneticPr fontId="10"/>
  </si>
  <si>
    <t>打瀬</t>
    <rPh sb="0" eb="2">
      <t>ウタセ</t>
    </rPh>
    <phoneticPr fontId="10"/>
  </si>
  <si>
    <t>幕張Ｈ</t>
    <rPh sb="0" eb="2">
      <t>マクハリ</t>
    </rPh>
    <phoneticPr fontId="10"/>
  </si>
  <si>
    <t>誉田</t>
    <rPh sb="0" eb="2">
      <t>ホンダ</t>
    </rPh>
    <phoneticPr fontId="10"/>
  </si>
  <si>
    <t>生浜</t>
    <rPh sb="0" eb="2">
      <t>オイハマ</t>
    </rPh>
    <phoneticPr fontId="10"/>
  </si>
  <si>
    <t>検見川</t>
    <rPh sb="0" eb="3">
      <t>ケミガワ</t>
    </rPh>
    <phoneticPr fontId="10"/>
  </si>
  <si>
    <t>あすみが丘</t>
    <rPh sb="4" eb="5">
      <t>オカ</t>
    </rPh>
    <phoneticPr fontId="10"/>
  </si>
  <si>
    <t>みつわ台</t>
    <rPh sb="3" eb="4">
      <t>ダイ</t>
    </rPh>
    <phoneticPr fontId="10"/>
  </si>
  <si>
    <t>小中台</t>
    <rPh sb="0" eb="3">
      <t>コナカダイ</t>
    </rPh>
    <phoneticPr fontId="10"/>
  </si>
  <si>
    <t>磯辺</t>
    <rPh sb="0" eb="2">
      <t>イソベ</t>
    </rPh>
    <phoneticPr fontId="10"/>
  </si>
  <si>
    <t>稲丘</t>
    <rPh sb="0" eb="2">
      <t>イナオカ</t>
    </rPh>
    <phoneticPr fontId="10"/>
  </si>
  <si>
    <t>磯辺／稲丘</t>
    <rPh sb="0" eb="2">
      <t>イソベ</t>
    </rPh>
    <rPh sb="3" eb="5">
      <t>イナオカ</t>
    </rPh>
    <phoneticPr fontId="10"/>
  </si>
  <si>
    <t>花園</t>
    <rPh sb="0" eb="2">
      <t>ハナゾノ</t>
    </rPh>
    <phoneticPr fontId="10"/>
  </si>
  <si>
    <t>穴川</t>
    <rPh sb="0" eb="2">
      <t>アナガワ</t>
    </rPh>
    <phoneticPr fontId="10"/>
  </si>
  <si>
    <t>大森</t>
    <rPh sb="0" eb="2">
      <t>オオモリ</t>
    </rPh>
    <phoneticPr fontId="10"/>
  </si>
  <si>
    <t>山王</t>
    <rPh sb="0" eb="2">
      <t>サンノウ</t>
    </rPh>
    <phoneticPr fontId="10"/>
  </si>
  <si>
    <t>稲荷・花輪</t>
    <rPh sb="0" eb="2">
      <t>イナリ</t>
    </rPh>
    <rPh sb="3" eb="5">
      <t>ハナワ</t>
    </rPh>
    <phoneticPr fontId="10"/>
  </si>
  <si>
    <t>磯辺or稲丘</t>
    <rPh sb="0" eb="2">
      <t>イソベ</t>
    </rPh>
    <rPh sb="4" eb="6">
      <t>イナオカ</t>
    </rPh>
    <phoneticPr fontId="10"/>
  </si>
  <si>
    <t>幕張or有吉</t>
    <rPh sb="0" eb="2">
      <t>マクハリ</t>
    </rPh>
    <rPh sb="4" eb="6">
      <t>アリヨシ</t>
    </rPh>
    <phoneticPr fontId="10"/>
  </si>
  <si>
    <t>磯辺or稲丘／幕張or有吉</t>
    <rPh sb="0" eb="2">
      <t>イソベ</t>
    </rPh>
    <rPh sb="4" eb="6">
      <t>イナオカ</t>
    </rPh>
    <phoneticPr fontId="10"/>
  </si>
  <si>
    <t>千城台</t>
    <rPh sb="0" eb="3">
      <t>チシロダイ</t>
    </rPh>
    <phoneticPr fontId="10"/>
  </si>
  <si>
    <t>愛生</t>
    <rPh sb="0" eb="2">
      <t>アイオイ</t>
    </rPh>
    <phoneticPr fontId="10"/>
  </si>
  <si>
    <t>花見川Ｔ</t>
    <rPh sb="0" eb="3">
      <t>ハ</t>
    </rPh>
    <phoneticPr fontId="10"/>
  </si>
  <si>
    <t>花見川Ｔ</t>
    <rPh sb="0" eb="3">
      <t>ハナミガワ</t>
    </rPh>
    <phoneticPr fontId="10"/>
  </si>
  <si>
    <t>幸町</t>
    <rPh sb="0" eb="2">
      <t>サイワイチョウ</t>
    </rPh>
    <phoneticPr fontId="10"/>
  </si>
  <si>
    <t>幕張or誉田</t>
    <rPh sb="0" eb="2">
      <t>マクハリ</t>
    </rPh>
    <rPh sb="4" eb="6">
      <t>ホンダ</t>
    </rPh>
    <phoneticPr fontId="10"/>
  </si>
  <si>
    <t>今井or打瀬</t>
    <rPh sb="0" eb="2">
      <t>イマイ</t>
    </rPh>
    <rPh sb="4" eb="6">
      <t>ウタセ</t>
    </rPh>
    <phoneticPr fontId="10"/>
  </si>
  <si>
    <t>小倉台orわかしお</t>
    <rPh sb="0" eb="3">
      <t>オグラダイ</t>
    </rPh>
    <phoneticPr fontId="10"/>
  </si>
  <si>
    <t>検見川orあすみが丘</t>
    <rPh sb="0" eb="3">
      <t>ケミガワ</t>
    </rPh>
    <rPh sb="9" eb="10">
      <t>オカ</t>
    </rPh>
    <phoneticPr fontId="10"/>
  </si>
  <si>
    <t>花見川H</t>
    <rPh sb="0" eb="3">
      <t>ハナミガワ</t>
    </rPh>
    <phoneticPr fontId="10"/>
  </si>
  <si>
    <t>土気</t>
    <rPh sb="0" eb="2">
      <t>トケ</t>
    </rPh>
    <phoneticPr fontId="10"/>
  </si>
  <si>
    <t>桜木</t>
    <rPh sb="0" eb="2">
      <t>サクラギ</t>
    </rPh>
    <phoneticPr fontId="10"/>
  </si>
  <si>
    <t>ヤング穴川</t>
    <rPh sb="3" eb="5">
      <t>アナガワ</t>
    </rPh>
    <phoneticPr fontId="10"/>
  </si>
  <si>
    <t>緑町or都賀の台</t>
    <rPh sb="0" eb="2">
      <t>ミドリマチ</t>
    </rPh>
    <rPh sb="4" eb="6">
      <t>ツガ</t>
    </rPh>
    <rPh sb="7" eb="8">
      <t>ダイ</t>
    </rPh>
    <phoneticPr fontId="10"/>
  </si>
  <si>
    <t>生浜or幕西</t>
    <rPh sb="0" eb="2">
      <t>オイハマ</t>
    </rPh>
    <rPh sb="4" eb="6">
      <t>マクニシ</t>
    </rPh>
    <phoneticPr fontId="10"/>
  </si>
  <si>
    <t>稲荷花輪or泉谷</t>
    <rPh sb="0" eb="2">
      <t>イナリ</t>
    </rPh>
    <rPh sb="2" eb="4">
      <t>ハナワ</t>
    </rPh>
    <rPh sb="6" eb="8">
      <t>イズミヤ</t>
    </rPh>
    <phoneticPr fontId="10"/>
  </si>
  <si>
    <t>大森or山王</t>
    <rPh sb="0" eb="2">
      <t>オオモリ</t>
    </rPh>
    <rPh sb="4" eb="6">
      <t>サンノウ</t>
    </rPh>
    <phoneticPr fontId="10"/>
  </si>
  <si>
    <t>幕張昆陽</t>
    <rPh sb="0" eb="4">
      <t>マクハリコンヨウ</t>
    </rPh>
    <phoneticPr fontId="10"/>
  </si>
  <si>
    <t>いなげor小倉台</t>
    <rPh sb="5" eb="8">
      <t>オグラダイ</t>
    </rPh>
    <phoneticPr fontId="10"/>
  </si>
  <si>
    <t>ミヤコ</t>
    <phoneticPr fontId="10"/>
  </si>
  <si>
    <t>いなげ</t>
    <phoneticPr fontId="10"/>
  </si>
  <si>
    <t>１３．花見川Ｈ／１４．土気</t>
    <rPh sb="3" eb="6">
      <t>ハナミガワ</t>
    </rPh>
    <phoneticPr fontId="10"/>
  </si>
  <si>
    <t>３５．花見川T／３６．幸町</t>
    <rPh sb="3" eb="6">
      <t>ハナミガワ</t>
    </rPh>
    <rPh sb="11" eb="13">
      <t>サイワイチョウ</t>
    </rPh>
    <phoneticPr fontId="10"/>
  </si>
  <si>
    <t>花見川Hor土気</t>
    <rPh sb="0" eb="3">
      <t>ハナミガワ</t>
    </rPh>
    <rPh sb="6" eb="8">
      <t>トケ</t>
    </rPh>
    <phoneticPr fontId="10"/>
  </si>
  <si>
    <t>みつわ台or小中台</t>
    <rPh sb="3" eb="4">
      <t>ダイ</t>
    </rPh>
    <rPh sb="6" eb="9">
      <t>コナカダイ</t>
    </rPh>
    <phoneticPr fontId="10"/>
  </si>
  <si>
    <t>泉谷or園生</t>
    <rPh sb="0" eb="2">
      <t>イズミヤ</t>
    </rPh>
    <rPh sb="4" eb="6">
      <t>ソンノウ</t>
    </rPh>
    <phoneticPr fontId="10"/>
  </si>
  <si>
    <t>真砂or桜木</t>
    <rPh sb="0" eb="2">
      <t>マサゴ</t>
    </rPh>
    <rPh sb="4" eb="6">
      <t>サクラギ</t>
    </rPh>
    <phoneticPr fontId="10"/>
  </si>
  <si>
    <t>平川or生浜</t>
    <rPh sb="0" eb="2">
      <t>ヒラカワ</t>
    </rPh>
    <rPh sb="4" eb="6">
      <t>オイハマ</t>
    </rPh>
    <phoneticPr fontId="10"/>
  </si>
  <si>
    <t>花見川Tor幸町</t>
    <rPh sb="0" eb="3">
      <t>ハナミガワ</t>
    </rPh>
    <rPh sb="6" eb="8">
      <t>サイワイチョウ</t>
    </rPh>
    <phoneticPr fontId="10"/>
  </si>
  <si>
    <t>【稲毛海浜ＡＢ】プール営業中（１０時営業開始）、晴天時の駐車場混雑にご注意下さい。</t>
    <rPh sb="1" eb="3">
      <t>イナゲ</t>
    </rPh>
    <rPh sb="3" eb="5">
      <t>カイヒン</t>
    </rPh>
    <rPh sb="11" eb="13">
      <t>エイギョウ</t>
    </rPh>
    <rPh sb="13" eb="14">
      <t>チュウ</t>
    </rPh>
    <rPh sb="17" eb="18">
      <t>ジ</t>
    </rPh>
    <rPh sb="18" eb="20">
      <t>エイギョウ</t>
    </rPh>
    <rPh sb="20" eb="22">
      <t>カイシ</t>
    </rPh>
    <rPh sb="24" eb="27">
      <t>セイテンジ</t>
    </rPh>
    <rPh sb="28" eb="31">
      <t>チュウシャジョウ</t>
    </rPh>
    <rPh sb="31" eb="33">
      <t>コンザツ</t>
    </rPh>
    <rPh sb="35" eb="37">
      <t>チュウイ</t>
    </rPh>
    <rPh sb="37" eb="38">
      <t>クダ</t>
    </rPh>
    <phoneticPr fontId="10"/>
  </si>
  <si>
    <t>【試合会場変更】（当初の中田ＳＣから）海保グランドへ変更</t>
    <rPh sb="1" eb="3">
      <t>シアイ</t>
    </rPh>
    <rPh sb="3" eb="5">
      <t>カイジョウ</t>
    </rPh>
    <rPh sb="5" eb="7">
      <t>ヘンコウ</t>
    </rPh>
    <rPh sb="9" eb="11">
      <t>トウショ</t>
    </rPh>
    <rPh sb="12" eb="14">
      <t>ナカタ</t>
    </rPh>
    <rPh sb="19" eb="21">
      <t>カイホ</t>
    </rPh>
    <rPh sb="26" eb="28">
      <t>ヘンコウ</t>
    </rPh>
    <phoneticPr fontId="10"/>
  </si>
  <si>
    <t>２会場　計３or４試合　（低学年４or５試合）</t>
    <rPh sb="13" eb="16">
      <t>テイガクネン</t>
    </rPh>
    <phoneticPr fontId="10"/>
  </si>
  <si>
    <t>２会場　計５試合　（Ⅱ部３回戦３試合、低学年２試合）</t>
    <rPh sb="11" eb="12">
      <t>ブ</t>
    </rPh>
    <rPh sb="13" eb="15">
      <t>カイセン</t>
    </rPh>
    <rPh sb="16" eb="18">
      <t>シアイ</t>
    </rPh>
    <rPh sb="19" eb="22">
      <t>テイガクネン</t>
    </rPh>
    <rPh sb="23" eb="25">
      <t>シアイ</t>
    </rPh>
    <phoneticPr fontId="10"/>
  </si>
  <si>
    <t>花見川区連盟
大会で使用予定
（雨天順延がない場合）</t>
    <rPh sb="0" eb="4">
      <t>ハナミガワク</t>
    </rPh>
    <rPh sb="4" eb="6">
      <t>レンメイ</t>
    </rPh>
    <rPh sb="7" eb="9">
      <t>タイカイ</t>
    </rPh>
    <rPh sb="10" eb="12">
      <t>シヨウ</t>
    </rPh>
    <rPh sb="12" eb="14">
      <t>ヨテイ</t>
    </rPh>
    <rPh sb="16" eb="18">
      <t>ウテン</t>
    </rPh>
    <rPh sb="18" eb="20">
      <t>ジュンエン</t>
    </rPh>
    <rPh sb="23" eb="25">
      <t>バアイ</t>
    </rPh>
    <phoneticPr fontId="10"/>
  </si>
  <si>
    <t>松尾</t>
    <rPh sb="0" eb="2">
      <t>マツオ</t>
    </rPh>
    <phoneticPr fontId="10"/>
  </si>
  <si>
    <t>前川・今西</t>
    <rPh sb="0" eb="2">
      <t>マエカワ</t>
    </rPh>
    <rPh sb="3" eb="5">
      <t>イマニシ</t>
    </rPh>
    <phoneticPr fontId="10"/>
  </si>
  <si>
    <t>前川・長谷川</t>
    <rPh sb="0" eb="2">
      <t>マエカワ</t>
    </rPh>
    <rPh sb="3" eb="6">
      <t>ハセガワ</t>
    </rPh>
    <phoneticPr fontId="10"/>
  </si>
  <si>
    <t>青野</t>
    <rPh sb="0" eb="2">
      <t>アオノ</t>
    </rPh>
    <phoneticPr fontId="10"/>
  </si>
  <si>
    <t>戸村・伊藤</t>
    <rPh sb="0" eb="2">
      <t>トムラ</t>
    </rPh>
    <rPh sb="3" eb="5">
      <t>イトウ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</si>
</sst>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color rgb="FF00B0F0"/>
      <name val="ＭＳ Ｐゴシック"/>
      <family val="3"/>
      <charset val="128"/>
    </font>
    <font>
      <b/>
      <sz val="11"/>
      <color rgb="FF00B05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9FF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9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7" fillId="2" borderId="0" xfId="5" applyFill="1" applyAlignment="1">
      <alignment horizontal="left" vertical="center"/>
    </xf>
    <xf numFmtId="0" fontId="7" fillId="2" borderId="0" xfId="5" applyFill="1" applyAlignment="1">
      <alignment vertical="center"/>
    </xf>
    <xf numFmtId="0" fontId="17" fillId="2" borderId="0" xfId="5" applyFont="1" applyFill="1" applyAlignment="1">
      <alignment horizontal="left" vertical="center"/>
    </xf>
    <xf numFmtId="0" fontId="7" fillId="2" borderId="0" xfId="5" applyFill="1"/>
    <xf numFmtId="0" fontId="18" fillId="2" borderId="0" xfId="5" applyFont="1" applyFill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0" fontId="11" fillId="2" borderId="0" xfId="5" applyFont="1" applyFill="1" applyAlignment="1">
      <alignment vertical="center"/>
    </xf>
    <xf numFmtId="0" fontId="7" fillId="0" borderId="0" xfId="0" applyFont="1">
      <alignment vertical="center"/>
    </xf>
    <xf numFmtId="0" fontId="13" fillId="2" borderId="0" xfId="7" applyFont="1" applyFill="1">
      <alignment vertical="center"/>
    </xf>
    <xf numFmtId="0" fontId="12" fillId="2" borderId="0" xfId="7" applyFont="1" applyFill="1">
      <alignment vertical="center"/>
    </xf>
    <xf numFmtId="0" fontId="7" fillId="2" borderId="0" xfId="0" applyFont="1" applyFill="1">
      <alignment vertical="center"/>
    </xf>
    <xf numFmtId="0" fontId="7" fillId="0" borderId="0" xfId="0" applyFont="1" applyAlignment="1">
      <alignment vertical="center" shrinkToFit="1"/>
    </xf>
    <xf numFmtId="0" fontId="7" fillId="2" borderId="0" xfId="0" applyFont="1" applyFill="1" applyAlignment="1">
      <alignment vertical="center" shrinkToFit="1"/>
    </xf>
    <xf numFmtId="0" fontId="17" fillId="2" borderId="0" xfId="5" applyFont="1" applyFill="1" applyAlignment="1">
      <alignment vertical="center"/>
    </xf>
    <xf numFmtId="0" fontId="15" fillId="0" borderId="18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shrinkToFit="1"/>
    </xf>
    <xf numFmtId="0" fontId="14" fillId="0" borderId="24" xfId="0" applyFont="1" applyBorder="1" applyAlignment="1">
      <alignment vertical="center" shrinkToFit="1"/>
    </xf>
    <xf numFmtId="0" fontId="11" fillId="0" borderId="26" xfId="0" applyFont="1" applyBorder="1" applyAlignment="1">
      <alignment horizontal="center" vertical="center" shrinkToFit="1"/>
    </xf>
    <xf numFmtId="0" fontId="14" fillId="0" borderId="27" xfId="0" applyFont="1" applyBorder="1" applyAlignment="1">
      <alignment vertical="center" shrinkToFit="1"/>
    </xf>
    <xf numFmtId="0" fontId="11" fillId="3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0" fillId="3" borderId="16" xfId="0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 shrinkToFit="1"/>
    </xf>
    <xf numFmtId="0" fontId="14" fillId="3" borderId="10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1" fillId="3" borderId="16" xfId="0" applyFont="1" applyFill="1" applyBorder="1" applyAlignment="1">
      <alignment horizontal="center" vertical="center"/>
    </xf>
    <xf numFmtId="0" fontId="13" fillId="2" borderId="0" xfId="7" applyFont="1" applyFill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 shrinkToFit="1"/>
    </xf>
    <xf numFmtId="0" fontId="21" fillId="3" borderId="18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22" fillId="3" borderId="23" xfId="0" applyFont="1" applyFill="1" applyBorder="1" applyAlignment="1">
      <alignment horizontal="center" vertical="center" shrinkToFit="1"/>
    </xf>
    <xf numFmtId="0" fontId="22" fillId="3" borderId="0" xfId="0" applyFont="1" applyFill="1" applyAlignment="1">
      <alignment horizontal="center" vertical="center" shrinkToFit="1"/>
    </xf>
    <xf numFmtId="0" fontId="20" fillId="2" borderId="0" xfId="0" applyFont="1" applyFill="1" applyAlignment="1">
      <alignment horizontal="center" vertical="center"/>
    </xf>
    <xf numFmtId="0" fontId="21" fillId="2" borderId="0" xfId="5" applyFont="1" applyFill="1" applyAlignment="1">
      <alignment horizontal="center" vertical="center"/>
    </xf>
    <xf numFmtId="0" fontId="20" fillId="2" borderId="0" xfId="5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2" borderId="0" xfId="5" applyFont="1" applyFill="1" applyAlignment="1">
      <alignment horizontal="center"/>
    </xf>
    <xf numFmtId="0" fontId="21" fillId="3" borderId="16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18" fillId="10" borderId="19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23" fillId="0" borderId="0" xfId="0" applyFont="1">
      <alignment vertical="center"/>
    </xf>
    <xf numFmtId="0" fontId="25" fillId="0" borderId="0" xfId="0" applyFont="1">
      <alignment vertical="center"/>
    </xf>
    <xf numFmtId="0" fontId="11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shrinkToFit="1"/>
    </xf>
    <xf numFmtId="0" fontId="28" fillId="0" borderId="30" xfId="0" applyFont="1" applyBorder="1">
      <alignment vertical="center"/>
    </xf>
    <xf numFmtId="0" fontId="29" fillId="0" borderId="0" xfId="0" applyFont="1">
      <alignment vertical="center"/>
    </xf>
    <xf numFmtId="0" fontId="30" fillId="0" borderId="18" xfId="0" applyFont="1" applyBorder="1" applyAlignment="1">
      <alignment horizontal="center" vertical="center" shrinkToFit="1"/>
    </xf>
    <xf numFmtId="0" fontId="9" fillId="2" borderId="0" xfId="5" applyFont="1" applyFill="1" applyAlignment="1">
      <alignment horizontal="center" vertical="center" shrinkToFit="1"/>
    </xf>
    <xf numFmtId="0" fontId="18" fillId="0" borderId="0" xfId="5" applyFont="1" applyAlignment="1">
      <alignment horizontal="left" vertical="center" shrinkToFit="1"/>
    </xf>
    <xf numFmtId="0" fontId="18" fillId="2" borderId="2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16" fillId="3" borderId="2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/>
    </xf>
    <xf numFmtId="0" fontId="21" fillId="3" borderId="20" xfId="0" applyFont="1" applyFill="1" applyBorder="1" applyAlignment="1">
      <alignment horizontal="center" vertical="center"/>
    </xf>
    <xf numFmtId="0" fontId="22" fillId="3" borderId="17" xfId="0" applyFont="1" applyFill="1" applyBorder="1" applyAlignment="1">
      <alignment horizontal="center" vertical="center" shrinkToFit="1"/>
    </xf>
    <xf numFmtId="0" fontId="22" fillId="3" borderId="1" xfId="0" applyFont="1" applyFill="1" applyBorder="1" applyAlignment="1">
      <alignment horizontal="center" vertical="center" shrinkToFit="1"/>
    </xf>
    <xf numFmtId="0" fontId="11" fillId="3" borderId="13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31" fillId="0" borderId="18" xfId="0" applyFont="1" applyBorder="1" applyAlignment="1">
      <alignment horizontal="center" vertical="center" shrinkToFit="1"/>
    </xf>
    <xf numFmtId="0" fontId="22" fillId="3" borderId="10" xfId="0" applyFont="1" applyFill="1" applyBorder="1" applyAlignment="1">
      <alignment horizontal="center" vertical="center" shrinkToFit="1"/>
    </xf>
    <xf numFmtId="0" fontId="22" fillId="3" borderId="2" xfId="0" applyFont="1" applyFill="1" applyBorder="1" applyAlignment="1">
      <alignment horizontal="center" vertical="center" shrinkToFit="1"/>
    </xf>
    <xf numFmtId="0" fontId="19" fillId="2" borderId="0" xfId="0" applyFont="1" applyFill="1" applyAlignment="1">
      <alignment horizontal="center" vertical="center"/>
    </xf>
    <xf numFmtId="0" fontId="18" fillId="14" borderId="19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7" fillId="11" borderId="0" xfId="0" applyFont="1" applyFill="1">
      <alignment vertical="center"/>
    </xf>
    <xf numFmtId="0" fontId="18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 indent="1"/>
    </xf>
    <xf numFmtId="0" fontId="11" fillId="2" borderId="7" xfId="0" applyFont="1" applyFill="1" applyBorder="1">
      <alignment vertical="center"/>
    </xf>
    <xf numFmtId="0" fontId="18" fillId="2" borderId="7" xfId="0" applyFont="1" applyFill="1" applyBorder="1" applyAlignment="1">
      <alignment horizontal="left" vertical="center"/>
    </xf>
    <xf numFmtId="0" fontId="11" fillId="2" borderId="4" xfId="0" applyFont="1" applyFill="1" applyBorder="1">
      <alignment vertical="center"/>
    </xf>
    <xf numFmtId="0" fontId="18" fillId="2" borderId="7" xfId="0" applyFont="1" applyFill="1" applyBorder="1">
      <alignment vertical="center"/>
    </xf>
    <xf numFmtId="0" fontId="11" fillId="2" borderId="5" xfId="0" applyFont="1" applyFill="1" applyBorder="1">
      <alignment vertical="center"/>
    </xf>
    <xf numFmtId="0" fontId="18" fillId="2" borderId="8" xfId="0" applyFont="1" applyFill="1" applyBorder="1">
      <alignment vertical="center"/>
    </xf>
    <xf numFmtId="0" fontId="11" fillId="15" borderId="3" xfId="0" applyFont="1" applyFill="1" applyBorder="1">
      <alignment vertical="center"/>
    </xf>
    <xf numFmtId="0" fontId="11" fillId="15" borderId="6" xfId="0" applyFont="1" applyFill="1" applyBorder="1">
      <alignment vertical="center"/>
    </xf>
    <xf numFmtId="0" fontId="14" fillId="16" borderId="24" xfId="0" applyFont="1" applyFill="1" applyBorder="1" applyAlignment="1">
      <alignment vertical="center" shrinkToFit="1"/>
    </xf>
    <xf numFmtId="0" fontId="14" fillId="17" borderId="24" xfId="0" applyFont="1" applyFill="1" applyBorder="1" applyAlignment="1">
      <alignment vertical="center" shrinkToFit="1"/>
    </xf>
    <xf numFmtId="0" fontId="14" fillId="8" borderId="24" xfId="0" applyFont="1" applyFill="1" applyBorder="1" applyAlignment="1">
      <alignment vertical="center" shrinkToFit="1"/>
    </xf>
    <xf numFmtId="0" fontId="14" fillId="18" borderId="24" xfId="0" applyFont="1" applyFill="1" applyBorder="1" applyAlignment="1">
      <alignment vertical="center" shrinkToFit="1"/>
    </xf>
    <xf numFmtId="0" fontId="14" fillId="10" borderId="24" xfId="0" applyFont="1" applyFill="1" applyBorder="1" applyAlignment="1">
      <alignment vertical="center" shrinkToFit="1"/>
    </xf>
    <xf numFmtId="0" fontId="14" fillId="5" borderId="24" xfId="0" applyFont="1" applyFill="1" applyBorder="1" applyAlignment="1">
      <alignment vertical="center" shrinkToFit="1"/>
    </xf>
    <xf numFmtId="0" fontId="0" fillId="3" borderId="4" xfId="0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 shrinkToFit="1"/>
    </xf>
    <xf numFmtId="0" fontId="32" fillId="5" borderId="24" xfId="0" applyFont="1" applyFill="1" applyBorder="1" applyAlignment="1">
      <alignment vertical="center" shrinkToFit="1"/>
    </xf>
    <xf numFmtId="0" fontId="32" fillId="17" borderId="24" xfId="0" applyFont="1" applyFill="1" applyBorder="1" applyAlignment="1">
      <alignment vertical="center" shrinkToFit="1"/>
    </xf>
    <xf numFmtId="0" fontId="32" fillId="10" borderId="24" xfId="0" applyFont="1" applyFill="1" applyBorder="1" applyAlignment="1">
      <alignment vertical="center" shrinkToFit="1"/>
    </xf>
    <xf numFmtId="0" fontId="32" fillId="8" borderId="24" xfId="0" applyFont="1" applyFill="1" applyBorder="1" applyAlignment="1">
      <alignment vertical="center" shrinkToFit="1"/>
    </xf>
    <xf numFmtId="0" fontId="0" fillId="3" borderId="22" xfId="0" applyFill="1" applyBorder="1" applyAlignment="1">
      <alignment horizontal="center" vertical="center"/>
    </xf>
    <xf numFmtId="0" fontId="11" fillId="0" borderId="14" xfId="0" applyFont="1" applyBorder="1" applyAlignment="1">
      <alignment horizontal="distributed" vertical="center"/>
    </xf>
    <xf numFmtId="0" fontId="0" fillId="0" borderId="15" xfId="0" applyBorder="1">
      <alignment vertical="center"/>
    </xf>
    <xf numFmtId="0" fontId="11" fillId="2" borderId="20" xfId="0" applyFont="1" applyFill="1" applyBorder="1" applyAlignment="1">
      <alignment horizontal="distributed" vertical="center" shrinkToFit="1"/>
    </xf>
    <xf numFmtId="0" fontId="11" fillId="2" borderId="1" xfId="0" applyFont="1" applyFill="1" applyBorder="1" applyAlignment="1">
      <alignment horizontal="distributed" vertical="center" shrinkToFit="1"/>
    </xf>
    <xf numFmtId="0" fontId="11" fillId="0" borderId="21" xfId="0" applyFont="1" applyBorder="1" applyAlignment="1">
      <alignment horizontal="left" vertical="center" shrinkToFit="1"/>
    </xf>
    <xf numFmtId="0" fontId="0" fillId="0" borderId="22" xfId="0" applyBorder="1" applyAlignment="1">
      <alignment horizontal="left" vertical="center" shrinkToFit="1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2" borderId="21" xfId="0" applyFont="1" applyFill="1" applyBorder="1" applyAlignment="1">
      <alignment horizontal="left" vertical="center" shrinkToFit="1"/>
    </xf>
    <xf numFmtId="0" fontId="0" fillId="2" borderId="22" xfId="0" applyFill="1" applyBorder="1" applyAlignment="1">
      <alignment horizontal="left" vertical="center" shrinkToFit="1"/>
    </xf>
    <xf numFmtId="0" fontId="11" fillId="0" borderId="22" xfId="0" applyFont="1" applyBorder="1" applyAlignment="1">
      <alignment horizontal="left" vertical="center" shrinkToFit="1"/>
    </xf>
    <xf numFmtId="0" fontId="18" fillId="2" borderId="0" xfId="5" applyFont="1" applyFill="1" applyAlignment="1">
      <alignment horizontal="center" vertical="center"/>
    </xf>
    <xf numFmtId="0" fontId="9" fillId="2" borderId="0" xfId="5" applyFont="1" applyFill="1" applyAlignment="1">
      <alignment horizontal="center" vertical="center" shrinkToFit="1"/>
    </xf>
    <xf numFmtId="0" fontId="18" fillId="0" borderId="10" xfId="5" applyFont="1" applyBorder="1" applyAlignment="1">
      <alignment horizontal="left" vertical="center" shrinkToFit="1"/>
    </xf>
    <xf numFmtId="0" fontId="11" fillId="2" borderId="13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0" xfId="5" applyFont="1" applyFill="1" applyAlignment="1">
      <alignment horizontal="left" vertical="center" shrinkToFit="1"/>
    </xf>
    <xf numFmtId="0" fontId="18" fillId="11" borderId="0" xfId="5" applyFont="1" applyFill="1" applyAlignment="1">
      <alignment horizontal="left" vertical="center" shrinkToFit="1"/>
    </xf>
    <xf numFmtId="0" fontId="15" fillId="2" borderId="0" xfId="5" applyFont="1" applyFill="1" applyAlignment="1">
      <alignment horizontal="left" vertical="center"/>
    </xf>
    <xf numFmtId="0" fontId="7" fillId="0" borderId="0" xfId="0" applyFont="1">
      <alignment vertical="center"/>
    </xf>
    <xf numFmtId="0" fontId="11" fillId="13" borderId="20" xfId="0" applyFont="1" applyFill="1" applyBorder="1" applyAlignment="1">
      <alignment horizontal="center" vertical="center"/>
    </xf>
    <xf numFmtId="0" fontId="11" fillId="13" borderId="25" xfId="0" applyFont="1" applyFill="1" applyBorder="1" applyAlignment="1">
      <alignment horizontal="center" vertical="center"/>
    </xf>
    <xf numFmtId="0" fontId="18" fillId="11" borderId="20" xfId="0" applyFont="1" applyFill="1" applyBorder="1" applyAlignment="1">
      <alignment horizontal="distributed" vertical="center" shrinkToFit="1"/>
    </xf>
    <xf numFmtId="0" fontId="18" fillId="11" borderId="1" xfId="0" applyFont="1" applyFill="1" applyBorder="1" applyAlignment="1">
      <alignment horizontal="distributed" vertical="center" shrinkToFit="1"/>
    </xf>
    <xf numFmtId="0" fontId="19" fillId="2" borderId="0" xfId="0" applyFont="1" applyFill="1" applyAlignment="1">
      <alignment horizontal="center" vertical="center"/>
    </xf>
    <xf numFmtId="0" fontId="18" fillId="14" borderId="0" xfId="5" applyFont="1" applyFill="1" applyAlignment="1">
      <alignment horizontal="left" vertical="center" wrapText="1"/>
    </xf>
    <xf numFmtId="0" fontId="18" fillId="11" borderId="20" xfId="0" applyFont="1" applyFill="1" applyBorder="1" applyAlignment="1">
      <alignment horizontal="distributed" vertical="center"/>
    </xf>
    <xf numFmtId="0" fontId="18" fillId="11" borderId="25" xfId="0" applyFont="1" applyFill="1" applyBorder="1" applyAlignment="1">
      <alignment horizontal="distributed" vertical="center"/>
    </xf>
    <xf numFmtId="0" fontId="18" fillId="11" borderId="0" xfId="5" applyFont="1" applyFill="1" applyAlignment="1">
      <alignment horizontal="left" vertical="center" wrapText="1"/>
    </xf>
    <xf numFmtId="0" fontId="11" fillId="2" borderId="9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distributed" vertical="center"/>
    </xf>
    <xf numFmtId="0" fontId="18" fillId="12" borderId="3" xfId="0" applyFont="1" applyFill="1" applyBorder="1" applyAlignment="1">
      <alignment horizontal="center" vertical="center" wrapText="1"/>
    </xf>
    <xf numFmtId="0" fontId="18" fillId="12" borderId="6" xfId="0" applyFont="1" applyFill="1" applyBorder="1" applyAlignment="1">
      <alignment horizontal="center" vertical="center" wrapText="1"/>
    </xf>
    <xf numFmtId="0" fontId="18" fillId="12" borderId="11" xfId="0" applyFont="1" applyFill="1" applyBorder="1" applyAlignment="1">
      <alignment horizontal="center" vertical="center" wrapText="1"/>
    </xf>
    <xf numFmtId="0" fontId="18" fillId="12" borderId="12" xfId="0" applyFont="1" applyFill="1" applyBorder="1" applyAlignment="1">
      <alignment horizontal="center" vertical="center" wrapText="1"/>
    </xf>
    <xf numFmtId="0" fontId="18" fillId="12" borderId="28" xfId="0" applyFont="1" applyFill="1" applyBorder="1" applyAlignment="1">
      <alignment horizontal="left" vertical="center" wrapText="1"/>
    </xf>
    <xf numFmtId="0" fontId="18" fillId="12" borderId="29" xfId="0" applyFont="1" applyFill="1" applyBorder="1" applyAlignment="1">
      <alignment horizontal="left" vertical="center" wrapText="1"/>
    </xf>
    <xf numFmtId="0" fontId="18" fillId="12" borderId="4" xfId="0" applyFont="1" applyFill="1" applyBorder="1" applyAlignment="1">
      <alignment horizontal="left" vertical="center" wrapText="1"/>
    </xf>
    <xf numFmtId="0" fontId="18" fillId="12" borderId="7" xfId="0" applyFont="1" applyFill="1" applyBorder="1" applyAlignment="1">
      <alignment horizontal="left" vertical="center" wrapText="1"/>
    </xf>
    <xf numFmtId="0" fontId="18" fillId="12" borderId="11" xfId="0" applyFont="1" applyFill="1" applyBorder="1" applyAlignment="1">
      <alignment horizontal="left" vertical="center" wrapText="1"/>
    </xf>
    <xf numFmtId="0" fontId="18" fillId="12" borderId="12" xfId="0" applyFont="1" applyFill="1" applyBorder="1" applyAlignment="1">
      <alignment horizontal="left" vertical="center" wrapText="1"/>
    </xf>
    <xf numFmtId="0" fontId="18" fillId="12" borderId="5" xfId="0" applyFont="1" applyFill="1" applyBorder="1" applyAlignment="1">
      <alignment horizontal="left" vertical="center" wrapText="1"/>
    </xf>
    <xf numFmtId="0" fontId="18" fillId="12" borderId="8" xfId="0" applyFont="1" applyFill="1" applyBorder="1" applyAlignment="1">
      <alignment horizontal="left" vertical="center" wrapText="1"/>
    </xf>
    <xf numFmtId="0" fontId="18" fillId="10" borderId="0" xfId="5" applyFont="1" applyFill="1" applyAlignment="1">
      <alignment horizontal="left" vertical="center" wrapText="1"/>
    </xf>
    <xf numFmtId="0" fontId="11" fillId="2" borderId="20" xfId="0" applyFont="1" applyFill="1" applyBorder="1" applyAlignment="1">
      <alignment horizontal="distributed" vertical="center"/>
    </xf>
    <xf numFmtId="0" fontId="11" fillId="2" borderId="25" xfId="0" applyFont="1" applyFill="1" applyBorder="1" applyAlignment="1">
      <alignment horizontal="distributed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11" borderId="20" xfId="0" applyFont="1" applyFill="1" applyBorder="1" applyAlignment="1">
      <alignment horizontal="distributed" vertical="center" shrinkToFit="1"/>
    </xf>
    <xf numFmtId="0" fontId="11" fillId="11" borderId="1" xfId="0" applyFont="1" applyFill="1" applyBorder="1" applyAlignment="1">
      <alignment horizontal="distributed" vertical="center" shrinkToFit="1"/>
    </xf>
    <xf numFmtId="0" fontId="11" fillId="11" borderId="0" xfId="5" applyFont="1" applyFill="1" applyAlignment="1">
      <alignment horizontal="left" vertical="center" wrapText="1" shrinkToFit="1"/>
    </xf>
    <xf numFmtId="0" fontId="18" fillId="0" borderId="21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8" fillId="14" borderId="0" xfId="5" applyFont="1" applyFill="1" applyAlignment="1">
      <alignment horizontal="left" vertical="center" wrapText="1" shrinkToFit="1"/>
    </xf>
    <xf numFmtId="0" fontId="18" fillId="0" borderId="0" xfId="0" applyFont="1" applyAlignment="1">
      <alignment horizontal="left" vertical="center" wrapText="1"/>
    </xf>
    <xf numFmtId="0" fontId="30" fillId="0" borderId="3" xfId="0" applyFont="1" applyBorder="1" applyAlignment="1">
      <alignment horizontal="center" vertical="center" shrinkToFit="1"/>
    </xf>
    <xf numFmtId="0" fontId="30" fillId="0" borderId="6" xfId="0" applyFont="1" applyBorder="1" applyAlignment="1">
      <alignment horizontal="center" vertical="center" shrinkToFit="1"/>
    </xf>
    <xf numFmtId="0" fontId="30" fillId="0" borderId="4" xfId="0" applyFont="1" applyBorder="1" applyAlignment="1">
      <alignment horizontal="center" vertical="center" shrinkToFit="1"/>
    </xf>
    <xf numFmtId="0" fontId="30" fillId="0" borderId="7" xfId="0" applyFont="1" applyBorder="1" applyAlignment="1">
      <alignment horizontal="center" vertical="center" shrinkToFit="1"/>
    </xf>
    <xf numFmtId="0" fontId="30" fillId="0" borderId="5" xfId="0" applyFont="1" applyBorder="1" applyAlignment="1">
      <alignment horizontal="center" vertical="center" shrinkToFit="1"/>
    </xf>
    <xf numFmtId="0" fontId="30" fillId="0" borderId="8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8" fillId="14" borderId="14" xfId="0" applyFont="1" applyFill="1" applyBorder="1" applyAlignment="1">
      <alignment horizontal="distributed" vertical="center"/>
    </xf>
    <xf numFmtId="0" fontId="18" fillId="14" borderId="15" xfId="0" applyFont="1" applyFill="1" applyBorder="1" applyAlignment="1">
      <alignment horizontal="distributed" vertical="center"/>
    </xf>
    <xf numFmtId="0" fontId="18" fillId="0" borderId="21" xfId="0" applyFont="1" applyBorder="1" applyAlignment="1">
      <alignment horizontal="left" vertical="center" shrinkToFit="1"/>
    </xf>
    <xf numFmtId="0" fontId="18" fillId="0" borderId="22" xfId="0" applyFont="1" applyBorder="1" applyAlignment="1">
      <alignment horizontal="left" vertical="center" shrinkToFit="1"/>
    </xf>
    <xf numFmtId="0" fontId="24" fillId="0" borderId="0" xfId="0" applyFont="1" applyAlignment="1">
      <alignment horizontal="distributed" vertical="center"/>
    </xf>
    <xf numFmtId="0" fontId="26" fillId="0" borderId="0" xfId="0" applyFont="1" applyAlignment="1">
      <alignment horizontal="distributed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1">
    <cellStyle name="標準" xfId="0" builtinId="0"/>
    <cellStyle name="標準 2" xfId="1" xr:uid="{00000000-0005-0000-0000-000001000000}"/>
    <cellStyle name="標準 2 2" xfId="3" xr:uid="{A3F7E759-3A55-4CFD-9440-3B13BECF92DD}"/>
    <cellStyle name="標準 2 3" xfId="4" xr:uid="{541090D3-70D3-497D-94C4-7E09A9AB0700}"/>
    <cellStyle name="標準 2 3 2" xfId="10" xr:uid="{0B3B2724-10C5-467E-A96E-7FC6FB629EA5}"/>
    <cellStyle name="標準 2 3 2 2" xfId="19" xr:uid="{33A67E66-7048-4DF0-8592-9AEB19FC23CD}"/>
    <cellStyle name="標準 2 3 3" xfId="14" xr:uid="{909DC20E-272D-4D67-B27A-B1F43F4C56CF}"/>
    <cellStyle name="標準 2 4" xfId="8" xr:uid="{14611702-B60F-4E05-9AD0-4F901BF3C7E0}"/>
    <cellStyle name="標準 2 4 2" xfId="17" xr:uid="{2DB5E520-2EFD-4E95-BC41-4C44802318B2}"/>
    <cellStyle name="標準 2 5" xfId="12" xr:uid="{16B71398-9D7C-4816-B125-052C133C2DCF}"/>
    <cellStyle name="標準 3" xfId="2" xr:uid="{03762B82-2C31-4CD3-9251-1C369D9FAEEB}"/>
    <cellStyle name="標準 3 2" xfId="6" xr:uid="{3EC96BF9-793F-4293-9FA8-DAC44EA3C7BA}"/>
    <cellStyle name="標準 3 2 2" xfId="11" xr:uid="{B2C02415-8F4E-4F5B-9D85-059E8AE4DBA1}"/>
    <cellStyle name="標準 3 2 2 2" xfId="20" xr:uid="{58DACC25-F19A-45E4-8654-C6706362DBD7}"/>
    <cellStyle name="標準 3 2 3" xfId="15" xr:uid="{628E26BF-8B79-4286-8B3F-0CD51569D23F}"/>
    <cellStyle name="標準 3 3" xfId="9" xr:uid="{FF958BD9-01D6-4B2C-BD9F-0F73667A34E0}"/>
    <cellStyle name="標準 3 3 2" xfId="18" xr:uid="{6D2F2251-4057-4332-8CDA-A495C76752D1}"/>
    <cellStyle name="標準 3 4" xfId="13" xr:uid="{83EAA700-8D1A-4472-A7F5-B83DB67D69FF}"/>
    <cellStyle name="標準 4" xfId="7" xr:uid="{86DAC582-583B-4228-B827-0DB9B870950F}"/>
    <cellStyle name="標準 4 2" xfId="16" xr:uid="{961B93C3-331B-4B85-992B-947DF4ABDA06}"/>
    <cellStyle name="標準_Sheet1" xfId="5" xr:uid="{F04B8393-C4BB-4524-B103-EBFB4774421E}"/>
  </cellStyles>
  <dxfs count="0"/>
  <tableStyles count="0" defaultTableStyle="TableStyleMedium2" defaultPivotStyle="PivotStyleLight16"/>
  <colors>
    <mruColors>
      <color rgb="FF66FFFF"/>
      <color rgb="FF99FF99"/>
      <color rgb="FFFFFFCC"/>
      <color rgb="FF99FFCC"/>
      <color rgb="FFFFFF99"/>
      <color rgb="FFFFCCFF"/>
      <color rgb="FFFFCCCC"/>
      <color rgb="FFFBCDA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5AB20-9339-4802-88E9-4091C1DAAB61}">
  <sheetPr>
    <pageSetUpPr fitToPage="1"/>
  </sheetPr>
  <dimension ref="A1:L94"/>
  <sheetViews>
    <sheetView showGridLines="0" tabSelected="1" view="pageBreakPreview" zoomScaleNormal="100" zoomScaleSheetLayoutView="100" workbookViewId="0">
      <selection activeCell="E37" sqref="E37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7265625" style="55" customWidth="1"/>
    <col min="5" max="5" width="12.08984375" style="2" customWidth="1"/>
    <col min="6" max="6" width="16.6328125" style="1" customWidth="1"/>
    <col min="7" max="7" width="6.7265625" style="55" customWidth="1"/>
    <col min="8" max="8" width="12.08984375" style="1" customWidth="1"/>
    <col min="9" max="9" width="16.6328125" style="1" customWidth="1"/>
    <col min="10" max="10" width="6.7265625" style="55" customWidth="1"/>
    <col min="11" max="11" width="10.7265625" style="1" customWidth="1"/>
    <col min="12" max="12" width="13.7265625" style="1" customWidth="1"/>
    <col min="13" max="16384" width="9" style="1"/>
  </cols>
  <sheetData>
    <row r="1" spans="1:12" ht="23.25" customHeight="1" x14ac:dyDescent="0.2">
      <c r="A1" s="128" t="s">
        <v>166</v>
      </c>
      <c r="B1" s="128"/>
      <c r="C1" s="128"/>
      <c r="D1" s="128"/>
      <c r="E1" s="128"/>
      <c r="F1" s="128"/>
      <c r="G1" s="128"/>
      <c r="H1" s="128"/>
      <c r="I1" s="128"/>
      <c r="J1" s="128"/>
      <c r="K1" s="127"/>
      <c r="L1" s="127"/>
    </row>
    <row r="2" spans="1:12" ht="21.75" customHeight="1" x14ac:dyDescent="0.2">
      <c r="A2" s="128" t="s">
        <v>211</v>
      </c>
      <c r="B2" s="128"/>
      <c r="C2" s="128"/>
      <c r="D2" s="128"/>
      <c r="E2" s="128"/>
      <c r="F2" s="128"/>
      <c r="G2" s="128"/>
      <c r="H2" s="128"/>
      <c r="I2" s="128"/>
      <c r="J2" s="73"/>
      <c r="K2" s="41"/>
    </row>
    <row r="3" spans="1:12" ht="21.75" customHeight="1" x14ac:dyDescent="0.2">
      <c r="A3" s="132" t="s">
        <v>210</v>
      </c>
      <c r="B3" s="132"/>
      <c r="C3" s="132"/>
      <c r="D3" s="132"/>
      <c r="E3" s="132"/>
      <c r="F3" s="132"/>
      <c r="G3" s="132"/>
      <c r="H3" s="132"/>
      <c r="I3" s="132"/>
      <c r="J3" s="132"/>
      <c r="K3" s="41"/>
    </row>
    <row r="4" spans="1:12" ht="21.75" customHeight="1" x14ac:dyDescent="0.2">
      <c r="A4" s="133" t="s">
        <v>320</v>
      </c>
      <c r="B4" s="133"/>
      <c r="C4" s="133"/>
      <c r="D4" s="133"/>
      <c r="E4" s="133"/>
      <c r="F4" s="133"/>
      <c r="G4" s="133"/>
      <c r="H4" s="133"/>
      <c r="I4" s="133"/>
      <c r="J4" s="133"/>
      <c r="K4" s="41"/>
    </row>
    <row r="5" spans="1:12" s="25" customFormat="1" ht="20.25" customHeight="1" thickBot="1" x14ac:dyDescent="0.25">
      <c r="A5" s="129" t="s">
        <v>24</v>
      </c>
      <c r="B5" s="129"/>
      <c r="C5" s="129"/>
      <c r="D5" s="129"/>
      <c r="E5" s="129"/>
      <c r="F5" s="129"/>
      <c r="G5" s="129"/>
      <c r="H5" s="129"/>
      <c r="I5" s="129"/>
      <c r="J5" s="74"/>
      <c r="K5" s="90"/>
      <c r="L5" s="1"/>
    </row>
    <row r="6" spans="1:12" ht="13.5" customHeight="1" x14ac:dyDescent="0.2">
      <c r="A6" s="130" t="s">
        <v>0</v>
      </c>
      <c r="B6" s="116" t="s">
        <v>1</v>
      </c>
      <c r="C6" s="117"/>
      <c r="D6" s="42"/>
      <c r="E6" s="116" t="s">
        <v>2</v>
      </c>
      <c r="F6" s="117"/>
      <c r="G6" s="42"/>
      <c r="H6" s="116" t="s">
        <v>75</v>
      </c>
      <c r="I6" s="117"/>
      <c r="J6" s="48"/>
      <c r="K6"/>
      <c r="L6"/>
    </row>
    <row r="7" spans="1:12" ht="13.5" customHeight="1" x14ac:dyDescent="0.2">
      <c r="A7" s="131"/>
      <c r="B7" s="72" t="s">
        <v>63</v>
      </c>
      <c r="C7" s="33" t="s">
        <v>171</v>
      </c>
      <c r="D7" s="5"/>
      <c r="E7" s="72" t="s">
        <v>66</v>
      </c>
      <c r="F7" s="33" t="s">
        <v>135</v>
      </c>
      <c r="G7" s="5"/>
      <c r="H7" s="72" t="s">
        <v>98</v>
      </c>
      <c r="I7" s="33" t="s">
        <v>172</v>
      </c>
      <c r="J7" s="38"/>
      <c r="K7"/>
      <c r="L7" s="3" t="s">
        <v>3</v>
      </c>
    </row>
    <row r="8" spans="1:12" ht="18" customHeight="1" x14ac:dyDescent="0.2">
      <c r="A8" s="138" t="s">
        <v>247</v>
      </c>
      <c r="B8" s="120" t="s">
        <v>64</v>
      </c>
      <c r="C8" s="121"/>
      <c r="D8" s="64" t="s">
        <v>42</v>
      </c>
      <c r="E8" s="120" t="s">
        <v>67</v>
      </c>
      <c r="F8" s="121"/>
      <c r="G8" s="64" t="s">
        <v>38</v>
      </c>
      <c r="H8" s="120" t="s">
        <v>99</v>
      </c>
      <c r="I8" s="121"/>
      <c r="J8" s="76" t="s">
        <v>38</v>
      </c>
      <c r="K8" s="6" t="s">
        <v>4</v>
      </c>
      <c r="L8" s="7">
        <f>COUNTIF(B6:J59,"中央区")</f>
        <v>2</v>
      </c>
    </row>
    <row r="9" spans="1:12" ht="18" customHeight="1" x14ac:dyDescent="0.2">
      <c r="A9" s="139"/>
      <c r="B9" s="124" t="s">
        <v>65</v>
      </c>
      <c r="C9" s="125"/>
      <c r="D9" s="64" t="s">
        <v>38</v>
      </c>
      <c r="E9" s="120" t="s">
        <v>68</v>
      </c>
      <c r="F9" s="121"/>
      <c r="G9" s="64" t="s">
        <v>22</v>
      </c>
      <c r="H9" s="124" t="s">
        <v>100</v>
      </c>
      <c r="I9" s="125"/>
      <c r="J9" s="76" t="s">
        <v>36</v>
      </c>
      <c r="K9" s="8" t="s">
        <v>5</v>
      </c>
      <c r="L9" s="61">
        <f>COUNTIF(B6:J59,"美浜区")</f>
        <v>1</v>
      </c>
    </row>
    <row r="10" spans="1:12" ht="15" customHeight="1" x14ac:dyDescent="0.2">
      <c r="A10" s="4" t="s">
        <v>7</v>
      </c>
      <c r="B10" s="34" t="s">
        <v>8</v>
      </c>
      <c r="C10" s="103" t="s">
        <v>232</v>
      </c>
      <c r="D10" s="43"/>
      <c r="E10" s="34" t="s">
        <v>8</v>
      </c>
      <c r="F10" s="111" t="s">
        <v>237</v>
      </c>
      <c r="G10" s="43"/>
      <c r="H10" s="34" t="s">
        <v>8</v>
      </c>
      <c r="I10" s="105" t="s">
        <v>234</v>
      </c>
      <c r="J10" s="49"/>
      <c r="K10" s="9" t="s">
        <v>6</v>
      </c>
      <c r="L10" s="10">
        <f>COUNTIF(B6:J59,"稲毛区")</f>
        <v>2</v>
      </c>
    </row>
    <row r="11" spans="1:12" ht="15" customHeight="1" x14ac:dyDescent="0.2">
      <c r="A11" s="136" t="s">
        <v>165</v>
      </c>
      <c r="B11" s="34" t="s">
        <v>10</v>
      </c>
      <c r="C11" s="35" t="s">
        <v>251</v>
      </c>
      <c r="D11" s="43"/>
      <c r="E11" s="34" t="s">
        <v>10</v>
      </c>
      <c r="F11" s="35" t="s">
        <v>253</v>
      </c>
      <c r="G11" s="43"/>
      <c r="H11" s="34" t="s">
        <v>10</v>
      </c>
      <c r="I11" s="35" t="s">
        <v>255</v>
      </c>
      <c r="J11" s="49"/>
      <c r="K11" s="11" t="s">
        <v>9</v>
      </c>
      <c r="L11" s="12">
        <f>COUNTIF(B6:J59,"若葉区")</f>
        <v>1</v>
      </c>
    </row>
    <row r="12" spans="1:12" ht="15" customHeight="1" x14ac:dyDescent="0.2">
      <c r="A12" s="137"/>
      <c r="B12" s="34" t="s">
        <v>12</v>
      </c>
      <c r="C12" s="35" t="s">
        <v>250</v>
      </c>
      <c r="D12" s="43"/>
      <c r="E12" s="34" t="s">
        <v>12</v>
      </c>
      <c r="F12" s="35" t="s">
        <v>252</v>
      </c>
      <c r="G12" s="43"/>
      <c r="H12" s="34" t="s">
        <v>12</v>
      </c>
      <c r="I12" s="35" t="s">
        <v>254</v>
      </c>
      <c r="J12" s="49"/>
      <c r="K12" s="13" t="s">
        <v>11</v>
      </c>
      <c r="L12" s="62">
        <f>COUNTIF(B6:J59,"花見川区")</f>
        <v>1</v>
      </c>
    </row>
    <row r="13" spans="1:12" ht="15" customHeight="1" x14ac:dyDescent="0.2">
      <c r="A13" s="4" t="s">
        <v>26</v>
      </c>
      <c r="B13" s="34" t="s">
        <v>14</v>
      </c>
      <c r="C13" s="35" t="s">
        <v>251</v>
      </c>
      <c r="D13" s="43"/>
      <c r="E13" s="34" t="s">
        <v>14</v>
      </c>
      <c r="F13" s="35" t="s">
        <v>253</v>
      </c>
      <c r="G13" s="43"/>
      <c r="H13" s="34" t="s">
        <v>14</v>
      </c>
      <c r="I13" s="35" t="s">
        <v>255</v>
      </c>
      <c r="J13" s="49"/>
      <c r="K13" s="14" t="s">
        <v>13</v>
      </c>
      <c r="L13" s="15">
        <f>COUNTIF(B6:J59,"緑区")</f>
        <v>2</v>
      </c>
    </row>
    <row r="14" spans="1:12" ht="15" customHeight="1" thickBot="1" x14ac:dyDescent="0.25">
      <c r="A14" s="17"/>
      <c r="B14" s="36" t="s">
        <v>16</v>
      </c>
      <c r="C14" s="37" t="s">
        <v>250</v>
      </c>
      <c r="D14" s="44"/>
      <c r="E14" s="36" t="s">
        <v>16</v>
      </c>
      <c r="F14" s="37" t="s">
        <v>252</v>
      </c>
      <c r="G14" s="44"/>
      <c r="H14" s="36" t="s">
        <v>16</v>
      </c>
      <c r="I14" s="37" t="s">
        <v>254</v>
      </c>
      <c r="J14" s="50"/>
      <c r="K14" s="16" t="s">
        <v>15</v>
      </c>
      <c r="L14" s="3">
        <f>SUM(L8:L13)</f>
        <v>9</v>
      </c>
    </row>
    <row r="15" spans="1:12" ht="13.5" customHeight="1" x14ac:dyDescent="0.2">
      <c r="A15" s="130" t="s">
        <v>0</v>
      </c>
      <c r="B15" s="116" t="s">
        <v>1</v>
      </c>
      <c r="C15" s="117"/>
      <c r="D15" s="42"/>
      <c r="E15" s="116" t="s">
        <v>2</v>
      </c>
      <c r="F15" s="117"/>
      <c r="G15" s="42"/>
      <c r="H15" s="116" t="s">
        <v>75</v>
      </c>
      <c r="I15" s="117"/>
      <c r="J15" s="48"/>
    </row>
    <row r="16" spans="1:12" ht="18" customHeight="1" x14ac:dyDescent="0.2">
      <c r="A16" s="131"/>
      <c r="B16" s="32" t="s">
        <v>84</v>
      </c>
      <c r="C16" s="33" t="s">
        <v>175</v>
      </c>
      <c r="D16" s="5"/>
      <c r="E16" s="32" t="s">
        <v>40</v>
      </c>
      <c r="F16" s="33" t="s">
        <v>176</v>
      </c>
      <c r="G16" s="5"/>
      <c r="H16" s="32" t="s">
        <v>57</v>
      </c>
      <c r="I16" s="33" t="s">
        <v>172</v>
      </c>
      <c r="J16" s="38"/>
    </row>
    <row r="17" spans="1:12" ht="18" customHeight="1" x14ac:dyDescent="0.2">
      <c r="A17" s="118" t="s">
        <v>174</v>
      </c>
      <c r="B17" s="120" t="s">
        <v>31</v>
      </c>
      <c r="C17" s="121"/>
      <c r="D17" s="76" t="s">
        <v>43</v>
      </c>
      <c r="E17" s="120" t="s">
        <v>39</v>
      </c>
      <c r="F17" s="121"/>
      <c r="G17" s="64" t="s">
        <v>38</v>
      </c>
      <c r="H17" s="122" t="s">
        <v>60</v>
      </c>
      <c r="I17" s="123"/>
      <c r="J17" s="115" t="s">
        <v>38</v>
      </c>
      <c r="K17"/>
      <c r="L17"/>
    </row>
    <row r="18" spans="1:12" ht="18" customHeight="1" x14ac:dyDescent="0.2">
      <c r="A18" s="119"/>
      <c r="B18" s="124" t="s">
        <v>30</v>
      </c>
      <c r="C18" s="125"/>
      <c r="D18" s="76" t="s">
        <v>36</v>
      </c>
      <c r="E18" s="120" t="s">
        <v>44</v>
      </c>
      <c r="F18" s="121"/>
      <c r="G18" s="64" t="s">
        <v>37</v>
      </c>
      <c r="H18" s="120" t="s">
        <v>61</v>
      </c>
      <c r="I18" s="126"/>
      <c r="J18" s="115" t="s">
        <v>37</v>
      </c>
    </row>
    <row r="19" spans="1:12" ht="18" customHeight="1" x14ac:dyDescent="0.2">
      <c r="A19" s="4" t="s">
        <v>7</v>
      </c>
      <c r="B19" s="34" t="s">
        <v>8</v>
      </c>
      <c r="C19" s="106" t="s">
        <v>235</v>
      </c>
      <c r="D19" s="43"/>
      <c r="E19" s="34" t="s">
        <v>8</v>
      </c>
      <c r="F19" s="112" t="s">
        <v>233</v>
      </c>
      <c r="G19" s="43"/>
      <c r="H19" s="34" t="s">
        <v>8</v>
      </c>
      <c r="I19" s="107" t="s">
        <v>236</v>
      </c>
      <c r="J19" s="49"/>
    </row>
    <row r="20" spans="1:12" ht="18" customHeight="1" x14ac:dyDescent="0.2">
      <c r="A20" s="136" t="s">
        <v>173</v>
      </c>
      <c r="B20" s="34" t="s">
        <v>10</v>
      </c>
      <c r="C20" s="35" t="s">
        <v>256</v>
      </c>
      <c r="D20" s="43"/>
      <c r="E20" s="34" t="s">
        <v>10</v>
      </c>
      <c r="F20" s="35" t="s">
        <v>259</v>
      </c>
      <c r="G20" s="43"/>
      <c r="H20" s="34" t="s">
        <v>10</v>
      </c>
      <c r="I20" s="35" t="s">
        <v>262</v>
      </c>
      <c r="J20" s="49"/>
    </row>
    <row r="21" spans="1:12" ht="18" customHeight="1" x14ac:dyDescent="0.2">
      <c r="A21" s="137"/>
      <c r="B21" s="34" t="s">
        <v>12</v>
      </c>
      <c r="C21" s="106" t="str">
        <f>C19</f>
        <v>稲毛区</v>
      </c>
      <c r="D21" s="43"/>
      <c r="E21" s="34" t="s">
        <v>12</v>
      </c>
      <c r="F21" s="112" t="str">
        <f>F19</f>
        <v>中央区</v>
      </c>
      <c r="G21" s="43"/>
      <c r="H21" s="34" t="s">
        <v>12</v>
      </c>
      <c r="I21" s="107" t="str">
        <f>I19</f>
        <v>緑区</v>
      </c>
      <c r="J21" s="49"/>
    </row>
    <row r="22" spans="1:12" ht="18" customHeight="1" x14ac:dyDescent="0.2">
      <c r="A22" s="4" t="s">
        <v>27</v>
      </c>
      <c r="B22" s="34" t="s">
        <v>14</v>
      </c>
      <c r="C22" s="35" t="s">
        <v>257</v>
      </c>
      <c r="D22" s="43"/>
      <c r="E22" s="34" t="s">
        <v>14</v>
      </c>
      <c r="F22" s="35" t="s">
        <v>260</v>
      </c>
      <c r="G22" s="43"/>
      <c r="H22" s="34" t="s">
        <v>14</v>
      </c>
      <c r="I22" s="35" t="s">
        <v>263</v>
      </c>
      <c r="J22" s="49"/>
    </row>
    <row r="23" spans="1:12" ht="18" customHeight="1" thickBot="1" x14ac:dyDescent="0.25">
      <c r="A23" s="17"/>
      <c r="B23" s="36" t="s">
        <v>16</v>
      </c>
      <c r="C23" s="37" t="s">
        <v>258</v>
      </c>
      <c r="D23" s="44"/>
      <c r="E23" s="36" t="s">
        <v>16</v>
      </c>
      <c r="F23" s="37" t="s">
        <v>261</v>
      </c>
      <c r="G23" s="44"/>
      <c r="H23" s="36" t="s">
        <v>16</v>
      </c>
      <c r="I23" s="37" t="s">
        <v>264</v>
      </c>
      <c r="J23" s="50"/>
    </row>
    <row r="24" spans="1:12" ht="13.5" customHeight="1" x14ac:dyDescent="0.2">
      <c r="H24" s="2"/>
    </row>
    <row r="25" spans="1:12" ht="13.15" customHeight="1" x14ac:dyDescent="0.2">
      <c r="A25" s="22" t="s">
        <v>23</v>
      </c>
      <c r="B25" s="23"/>
      <c r="C25" s="24"/>
      <c r="D25" s="56"/>
      <c r="E25" s="23"/>
      <c r="F25" s="26"/>
      <c r="G25" s="47"/>
      <c r="H25" s="26"/>
      <c r="I25" s="27"/>
      <c r="J25" s="47"/>
    </row>
    <row r="26" spans="1:12" ht="18" customHeight="1" x14ac:dyDescent="0.2">
      <c r="A26" s="134" t="s">
        <v>17</v>
      </c>
      <c r="B26" s="135"/>
      <c r="C26" s="135"/>
      <c r="D26" s="135"/>
      <c r="E26" s="135"/>
      <c r="F26" s="135"/>
      <c r="G26" s="135"/>
      <c r="H26" s="25"/>
      <c r="I26" s="28"/>
      <c r="J26" s="28"/>
    </row>
    <row r="27" spans="1:12" ht="18" customHeight="1" x14ac:dyDescent="0.2">
      <c r="A27" s="18" t="s">
        <v>18</v>
      </c>
      <c r="B27" s="18"/>
      <c r="C27" s="19"/>
      <c r="D27" s="57"/>
      <c r="E27" s="18"/>
      <c r="F27" s="19"/>
      <c r="G27" s="57"/>
      <c r="H27" s="19"/>
      <c r="I27" s="19"/>
      <c r="J27" s="57"/>
    </row>
    <row r="28" spans="1:12" ht="12.4" customHeight="1" x14ac:dyDescent="0.2">
      <c r="A28" s="31" t="s">
        <v>19</v>
      </c>
      <c r="B28" s="25"/>
      <c r="C28" s="25"/>
      <c r="D28" s="58"/>
      <c r="E28" s="25"/>
      <c r="F28" s="25"/>
      <c r="G28" s="58"/>
      <c r="H28" s="29"/>
      <c r="I28" s="30"/>
      <c r="J28" s="58"/>
    </row>
    <row r="29" spans="1:12" ht="12.4" customHeight="1" x14ac:dyDescent="0.2">
      <c r="A29" s="20" t="s">
        <v>85</v>
      </c>
      <c r="B29" s="20"/>
      <c r="C29" s="21"/>
      <c r="D29" s="59"/>
      <c r="E29" s="20"/>
      <c r="F29" s="21"/>
      <c r="G29" s="57"/>
      <c r="H29" s="21"/>
      <c r="I29" s="21"/>
      <c r="J29" s="57"/>
    </row>
    <row r="30" spans="1:12" ht="12.4" customHeight="1" x14ac:dyDescent="0.2">
      <c r="A30" s="18" t="s">
        <v>20</v>
      </c>
      <c r="B30" s="18"/>
      <c r="C30" s="21"/>
      <c r="D30" s="59"/>
      <c r="E30" s="18"/>
      <c r="F30" s="21"/>
      <c r="G30" s="57"/>
      <c r="H30" s="21"/>
      <c r="I30" s="21"/>
      <c r="J30" s="57"/>
    </row>
    <row r="31" spans="1:12" ht="12.4" customHeight="1" x14ac:dyDescent="0.2">
      <c r="A31" s="18" t="s">
        <v>21</v>
      </c>
      <c r="B31" s="18"/>
      <c r="C31" s="21"/>
      <c r="D31" s="59"/>
      <c r="E31" s="18"/>
      <c r="F31" s="21"/>
      <c r="G31" s="57"/>
      <c r="H31" s="21"/>
      <c r="I31" s="21"/>
      <c r="J31" s="57"/>
    </row>
    <row r="32" spans="1:12" ht="12.4" customHeight="1" x14ac:dyDescent="0.2"/>
    <row r="33" spans="1:12" ht="13.15" customHeight="1" x14ac:dyDescent="0.2"/>
    <row r="34" spans="1:12" ht="13.15" customHeight="1" x14ac:dyDescent="0.2"/>
    <row r="35" spans="1:12" ht="18" customHeight="1" x14ac:dyDescent="0.2"/>
    <row r="36" spans="1:12" ht="18" customHeight="1" x14ac:dyDescent="0.2"/>
    <row r="37" spans="1:12" ht="12.4" customHeight="1" x14ac:dyDescent="0.2"/>
    <row r="38" spans="1:12" ht="12.4" customHeight="1" x14ac:dyDescent="0.2"/>
    <row r="39" spans="1:12" ht="12.4" customHeight="1" x14ac:dyDescent="0.2"/>
    <row r="40" spans="1:12" ht="12.4" customHeight="1" x14ac:dyDescent="0.2"/>
    <row r="41" spans="1:12" ht="12.4" customHeight="1" x14ac:dyDescent="0.2"/>
    <row r="42" spans="1:12" ht="11.25" customHeight="1" x14ac:dyDescent="0.2"/>
    <row r="43" spans="1:12" s="28" customFormat="1" ht="18" customHeight="1" x14ac:dyDescent="0.2">
      <c r="A43" s="2"/>
      <c r="B43" s="2"/>
      <c r="C43" s="1"/>
      <c r="D43" s="55"/>
      <c r="E43" s="2"/>
      <c r="F43" s="1"/>
      <c r="G43" s="55"/>
      <c r="H43" s="1"/>
      <c r="I43" s="1"/>
      <c r="J43" s="55"/>
      <c r="K43" s="1"/>
      <c r="L43" s="1"/>
    </row>
    <row r="44" spans="1:12" s="28" customFormat="1" ht="18" customHeight="1" x14ac:dyDescent="0.2">
      <c r="A44" s="2"/>
      <c r="B44" s="2"/>
      <c r="C44" s="1"/>
      <c r="D44" s="55"/>
      <c r="E44" s="2"/>
      <c r="F44" s="1"/>
      <c r="G44" s="55"/>
      <c r="H44" s="1"/>
      <c r="I44" s="1"/>
      <c r="J44" s="55"/>
      <c r="K44" s="1"/>
      <c r="L44" s="1"/>
    </row>
    <row r="45" spans="1:12" s="28" customFormat="1" ht="18" customHeight="1" x14ac:dyDescent="0.2">
      <c r="A45" s="2"/>
      <c r="B45" s="2"/>
      <c r="C45" s="1"/>
      <c r="D45" s="55"/>
      <c r="E45" s="2"/>
      <c r="F45" s="1"/>
      <c r="G45" s="55"/>
      <c r="H45" s="1"/>
      <c r="I45" s="1"/>
      <c r="J45" s="55"/>
      <c r="K45" s="1"/>
      <c r="L45" s="1"/>
    </row>
    <row r="46" spans="1:12" s="28" customFormat="1" ht="18" customHeight="1" x14ac:dyDescent="0.2">
      <c r="A46" s="2"/>
      <c r="B46" s="2"/>
      <c r="C46" s="1"/>
      <c r="D46" s="55"/>
      <c r="E46" s="2"/>
      <c r="F46" s="1"/>
      <c r="G46" s="55"/>
      <c r="H46" s="1"/>
      <c r="I46" s="1"/>
      <c r="J46" s="55"/>
      <c r="K46" s="1"/>
      <c r="L46" s="1"/>
    </row>
    <row r="47" spans="1:12" s="28" customFormat="1" ht="18" customHeight="1" x14ac:dyDescent="0.2">
      <c r="A47" s="2"/>
      <c r="B47" s="2"/>
      <c r="C47" s="1"/>
      <c r="D47" s="55"/>
      <c r="E47" s="2"/>
      <c r="F47" s="1"/>
      <c r="G47" s="55"/>
      <c r="H47" s="1"/>
      <c r="I47" s="1"/>
      <c r="J47" s="55"/>
      <c r="K47" s="1"/>
      <c r="L47" s="1"/>
    </row>
    <row r="48" spans="1:12" s="28" customFormat="1" ht="18" customHeight="1" x14ac:dyDescent="0.2">
      <c r="A48" s="2"/>
      <c r="B48" s="2"/>
      <c r="C48" s="1"/>
      <c r="D48" s="55"/>
      <c r="E48" s="2"/>
      <c r="F48" s="1"/>
      <c r="G48" s="55"/>
      <c r="H48" s="1"/>
      <c r="I48" s="1"/>
      <c r="J48" s="55"/>
      <c r="K48" s="1"/>
      <c r="L48" s="1"/>
    </row>
    <row r="49" spans="1:12" s="28" customFormat="1" ht="18" customHeight="1" x14ac:dyDescent="0.2">
      <c r="A49" s="2"/>
      <c r="B49" s="2"/>
      <c r="C49" s="1"/>
      <c r="D49" s="55"/>
      <c r="E49" s="2"/>
      <c r="F49" s="1"/>
      <c r="G49" s="55"/>
      <c r="H49" s="1"/>
      <c r="I49" s="1"/>
      <c r="J49" s="55"/>
      <c r="K49" s="1"/>
      <c r="L49" s="1"/>
    </row>
    <row r="81" spans="11:12" x14ac:dyDescent="0.2">
      <c r="K81"/>
      <c r="L81" s="39"/>
    </row>
    <row r="82" spans="11:12" x14ac:dyDescent="0.2">
      <c r="K82" s="16"/>
      <c r="L82" s="39"/>
    </row>
    <row r="83" spans="11:12" x14ac:dyDescent="0.2">
      <c r="K83" s="16"/>
      <c r="L83" s="40"/>
    </row>
    <row r="84" spans="11:12" x14ac:dyDescent="0.2">
      <c r="K84" s="16"/>
      <c r="L84" s="39"/>
    </row>
    <row r="88" spans="11:12" x14ac:dyDescent="0.2">
      <c r="K88" s="26"/>
      <c r="L88" s="26"/>
    </row>
    <row r="89" spans="11:12" x14ac:dyDescent="0.2">
      <c r="K89" s="28"/>
      <c r="L89" s="28"/>
    </row>
    <row r="90" spans="11:12" x14ac:dyDescent="0.2">
      <c r="K90" s="28"/>
      <c r="L90" s="28"/>
    </row>
    <row r="91" spans="11:12" x14ac:dyDescent="0.2">
      <c r="K91" s="28"/>
      <c r="L91" s="28"/>
    </row>
    <row r="92" spans="11:12" x14ac:dyDescent="0.2">
      <c r="K92" s="28"/>
      <c r="L92" s="28"/>
    </row>
    <row r="93" spans="11:12" x14ac:dyDescent="0.2">
      <c r="K93" s="28"/>
      <c r="L93" s="28"/>
    </row>
    <row r="94" spans="11:12" x14ac:dyDescent="0.2">
      <c r="K94" s="28"/>
      <c r="L94" s="28"/>
    </row>
  </sheetData>
  <mergeCells count="31">
    <mergeCell ref="A26:G26"/>
    <mergeCell ref="A11:A12"/>
    <mergeCell ref="E9:F9"/>
    <mergeCell ref="A8:A9"/>
    <mergeCell ref="B8:C8"/>
    <mergeCell ref="E8:F8"/>
    <mergeCell ref="B9:C9"/>
    <mergeCell ref="A15:A16"/>
    <mergeCell ref="B15:C15"/>
    <mergeCell ref="E15:F15"/>
    <mergeCell ref="A20:A21"/>
    <mergeCell ref="H6:I6"/>
    <mergeCell ref="H8:I8"/>
    <mergeCell ref="H9:I9"/>
    <mergeCell ref="K1:L1"/>
    <mergeCell ref="A2:I2"/>
    <mergeCell ref="A1:J1"/>
    <mergeCell ref="A5:I5"/>
    <mergeCell ref="A6:A7"/>
    <mergeCell ref="B6:C6"/>
    <mergeCell ref="E6:F6"/>
    <mergeCell ref="A3:J3"/>
    <mergeCell ref="A4:J4"/>
    <mergeCell ref="H15:I15"/>
    <mergeCell ref="A17:A18"/>
    <mergeCell ref="B17:C17"/>
    <mergeCell ref="E17:F17"/>
    <mergeCell ref="H17:I17"/>
    <mergeCell ref="B18:C18"/>
    <mergeCell ref="E18:F18"/>
    <mergeCell ref="H18:I18"/>
  </mergeCells>
  <phoneticPr fontId="10"/>
  <pageMargins left="0.59055118110236227" right="0.59055118110236227" top="0.78740157480314965" bottom="0.78740157480314965" header="0.51181102362204722" footer="0.51181102362204722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95702-FAF0-4CD8-B551-8618F6931D73}">
  <sheetPr>
    <pageSetUpPr fitToPage="1"/>
  </sheetPr>
  <dimension ref="A1:L94"/>
  <sheetViews>
    <sheetView showGridLines="0" view="pageBreakPreview" topLeftCell="A10" zoomScaleNormal="100" zoomScaleSheetLayoutView="100" workbookViewId="0">
      <selection activeCell="A13" sqref="A13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7265625" style="55" customWidth="1"/>
    <col min="5" max="5" width="12.08984375" style="2" customWidth="1"/>
    <col min="6" max="6" width="16.6328125" style="1" customWidth="1"/>
    <col min="7" max="7" width="6.7265625" style="55" customWidth="1"/>
    <col min="8" max="8" width="12.08984375" style="2" customWidth="1"/>
    <col min="9" max="9" width="16.6328125" style="1" customWidth="1"/>
    <col min="10" max="10" width="6.7265625" style="55" customWidth="1"/>
    <col min="11" max="11" width="10.7265625" style="1" customWidth="1"/>
    <col min="12" max="12" width="13.7265625" style="1" customWidth="1"/>
    <col min="13" max="16384" width="9" style="1"/>
  </cols>
  <sheetData>
    <row r="1" spans="1:12" ht="23.25" customHeight="1" x14ac:dyDescent="0.2">
      <c r="A1" s="128" t="s">
        <v>167</v>
      </c>
      <c r="B1" s="128"/>
      <c r="C1" s="128"/>
      <c r="D1" s="128"/>
      <c r="E1" s="128"/>
      <c r="F1" s="128"/>
      <c r="G1" s="128"/>
      <c r="H1" s="128"/>
      <c r="I1" s="128"/>
      <c r="J1" s="128"/>
      <c r="K1" s="127"/>
      <c r="L1" s="127"/>
    </row>
    <row r="2" spans="1:12" ht="21.75" customHeight="1" x14ac:dyDescent="0.2">
      <c r="A2" s="128" t="s">
        <v>178</v>
      </c>
      <c r="B2" s="128"/>
      <c r="C2" s="128"/>
      <c r="D2" s="128"/>
      <c r="E2" s="128"/>
      <c r="F2" s="128"/>
      <c r="G2" s="128"/>
      <c r="H2" s="128"/>
      <c r="I2" s="128"/>
      <c r="J2" s="128"/>
      <c r="K2" s="140"/>
      <c r="L2" s="140"/>
    </row>
    <row r="3" spans="1:12" ht="21.75" customHeight="1" x14ac:dyDescent="0.2">
      <c r="A3" s="141" t="s">
        <v>179</v>
      </c>
      <c r="B3" s="141"/>
      <c r="C3" s="141"/>
      <c r="D3" s="141"/>
      <c r="E3" s="141"/>
      <c r="F3" s="141"/>
      <c r="G3" s="141"/>
      <c r="H3" s="141"/>
      <c r="I3" s="141"/>
      <c r="J3" s="73"/>
      <c r="K3" s="1" t="s">
        <v>164</v>
      </c>
      <c r="L3" s="88"/>
    </row>
    <row r="4" spans="1:12" ht="21.75" customHeight="1" x14ac:dyDescent="0.2">
      <c r="A4" s="144" t="s">
        <v>319</v>
      </c>
      <c r="B4" s="144"/>
      <c r="C4" s="144"/>
      <c r="D4" s="144"/>
      <c r="E4" s="144"/>
      <c r="F4" s="144"/>
      <c r="G4" s="144"/>
      <c r="H4" s="144"/>
      <c r="I4" s="144"/>
      <c r="J4" s="73"/>
      <c r="L4" s="88"/>
    </row>
    <row r="5" spans="1:12" s="25" customFormat="1" ht="20.25" customHeight="1" thickBot="1" x14ac:dyDescent="0.25">
      <c r="A5" s="129" t="s">
        <v>24</v>
      </c>
      <c r="B5" s="129"/>
      <c r="C5" s="129"/>
      <c r="D5" s="129"/>
      <c r="E5" s="129"/>
      <c r="F5" s="129"/>
      <c r="G5" s="129"/>
      <c r="H5" s="129"/>
      <c r="I5" s="129"/>
      <c r="J5" s="129"/>
      <c r="K5" s="90" t="s">
        <v>212</v>
      </c>
      <c r="L5" s="1"/>
    </row>
    <row r="6" spans="1:12" ht="13.5" customHeight="1" x14ac:dyDescent="0.2">
      <c r="A6" s="130" t="s">
        <v>0</v>
      </c>
      <c r="B6" s="116" t="s">
        <v>1</v>
      </c>
      <c r="C6" s="117"/>
      <c r="D6" s="42"/>
      <c r="E6" s="116" t="s">
        <v>2</v>
      </c>
      <c r="F6" s="117"/>
      <c r="G6" s="42"/>
      <c r="H6" s="116" t="s">
        <v>75</v>
      </c>
      <c r="I6" s="117"/>
      <c r="J6" s="48"/>
      <c r="L6"/>
    </row>
    <row r="7" spans="1:12" ht="13.5" customHeight="1" x14ac:dyDescent="0.2">
      <c r="A7" s="131"/>
      <c r="B7" s="72" t="s">
        <v>123</v>
      </c>
      <c r="C7" s="33" t="s">
        <v>171</v>
      </c>
      <c r="D7" s="5"/>
      <c r="E7" s="72" t="s">
        <v>86</v>
      </c>
      <c r="F7" s="33" t="s">
        <v>135</v>
      </c>
      <c r="G7" s="5"/>
      <c r="H7" s="72" t="s">
        <v>125</v>
      </c>
      <c r="I7" s="89" t="s">
        <v>177</v>
      </c>
      <c r="J7" s="38"/>
      <c r="K7"/>
      <c r="L7" s="3" t="s">
        <v>3</v>
      </c>
    </row>
    <row r="8" spans="1:12" ht="15" customHeight="1" x14ac:dyDescent="0.2">
      <c r="A8" s="118" t="s">
        <v>77</v>
      </c>
      <c r="B8" s="120" t="s">
        <v>122</v>
      </c>
      <c r="C8" s="126"/>
      <c r="D8" s="76" t="s">
        <v>43</v>
      </c>
      <c r="E8" s="120" t="s">
        <v>87</v>
      </c>
      <c r="F8" s="126"/>
      <c r="G8" s="64" t="s">
        <v>89</v>
      </c>
      <c r="H8" s="120" t="s">
        <v>126</v>
      </c>
      <c r="I8" s="126"/>
      <c r="J8" s="76" t="s">
        <v>22</v>
      </c>
      <c r="K8" s="6" t="s">
        <v>4</v>
      </c>
      <c r="L8" s="7">
        <f>COUNTIF(B6:J59,"中央区")</f>
        <v>2</v>
      </c>
    </row>
    <row r="9" spans="1:12" ht="18" customHeight="1" x14ac:dyDescent="0.2">
      <c r="A9" s="119"/>
      <c r="B9" s="120" t="s">
        <v>124</v>
      </c>
      <c r="C9" s="121"/>
      <c r="D9" s="76" t="s">
        <v>38</v>
      </c>
      <c r="E9" s="120" t="s">
        <v>88</v>
      </c>
      <c r="F9" s="121"/>
      <c r="G9" s="64" t="s">
        <v>90</v>
      </c>
      <c r="H9" s="120" t="s">
        <v>127</v>
      </c>
      <c r="I9" s="121"/>
      <c r="J9" s="76" t="s">
        <v>43</v>
      </c>
      <c r="K9" s="8" t="s">
        <v>5</v>
      </c>
      <c r="L9" s="61">
        <f>COUNTIF(B6:J59,"美浜区")</f>
        <v>3</v>
      </c>
    </row>
    <row r="10" spans="1:12" ht="15" customHeight="1" x14ac:dyDescent="0.2">
      <c r="A10" s="4" t="s">
        <v>7</v>
      </c>
      <c r="B10" s="34" t="s">
        <v>8</v>
      </c>
      <c r="C10" s="104" t="s">
        <v>233</v>
      </c>
      <c r="D10" s="43"/>
      <c r="E10" s="34" t="s">
        <v>8</v>
      </c>
      <c r="F10" s="113" t="s">
        <v>236</v>
      </c>
      <c r="G10" s="43"/>
      <c r="H10" s="34" t="s">
        <v>8</v>
      </c>
      <c r="I10" s="106" t="s">
        <v>235</v>
      </c>
      <c r="J10" s="49"/>
      <c r="K10" s="9" t="s">
        <v>6</v>
      </c>
      <c r="L10" s="10">
        <f>COUNTIF(B6:J59,"稲毛区")</f>
        <v>1</v>
      </c>
    </row>
    <row r="11" spans="1:12" ht="15" customHeight="1" x14ac:dyDescent="0.2">
      <c r="A11" s="136" t="s">
        <v>324</v>
      </c>
      <c r="B11" s="34" t="s">
        <v>10</v>
      </c>
      <c r="C11" s="35" t="s">
        <v>266</v>
      </c>
      <c r="D11" s="43"/>
      <c r="E11" s="34" t="s">
        <v>10</v>
      </c>
      <c r="F11" s="35" t="s">
        <v>262</v>
      </c>
      <c r="G11" s="43"/>
      <c r="H11" s="34" t="s">
        <v>10</v>
      </c>
      <c r="I11" s="35" t="s">
        <v>269</v>
      </c>
      <c r="J11" s="49"/>
      <c r="K11" s="11" t="s">
        <v>9</v>
      </c>
      <c r="L11" s="12">
        <f>COUNTIF(B6:J59,"若葉区")</f>
        <v>2</v>
      </c>
    </row>
    <row r="12" spans="1:12" ht="15" customHeight="1" x14ac:dyDescent="0.2">
      <c r="A12" s="137"/>
      <c r="B12" s="34" t="s">
        <v>12</v>
      </c>
      <c r="C12" s="35" t="s">
        <v>265</v>
      </c>
      <c r="D12" s="43"/>
      <c r="E12" s="34" t="s">
        <v>12</v>
      </c>
      <c r="F12" s="35" t="s">
        <v>267</v>
      </c>
      <c r="G12" s="43"/>
      <c r="H12" s="34" t="s">
        <v>12</v>
      </c>
      <c r="I12" s="35" t="s">
        <v>268</v>
      </c>
      <c r="J12" s="49"/>
      <c r="K12" s="13" t="s">
        <v>11</v>
      </c>
      <c r="L12" s="62">
        <f>COUNTIF(B6:J59,"花見川区")</f>
        <v>2</v>
      </c>
    </row>
    <row r="13" spans="1:12" ht="15" customHeight="1" x14ac:dyDescent="0.2">
      <c r="A13" s="4" t="s">
        <v>78</v>
      </c>
      <c r="B13" s="34" t="s">
        <v>14</v>
      </c>
      <c r="C13" s="35" t="s">
        <v>266</v>
      </c>
      <c r="D13" s="43"/>
      <c r="E13" s="34" t="s">
        <v>14</v>
      </c>
      <c r="F13" s="35" t="s">
        <v>262</v>
      </c>
      <c r="G13" s="43"/>
      <c r="H13" s="34" t="s">
        <v>14</v>
      </c>
      <c r="I13" s="35" t="s">
        <v>269</v>
      </c>
      <c r="J13" s="49"/>
      <c r="K13" s="14" t="s">
        <v>13</v>
      </c>
      <c r="L13" s="15">
        <f>COUNTIF(B6:J59,"緑区")</f>
        <v>2</v>
      </c>
    </row>
    <row r="14" spans="1:12" ht="15" customHeight="1" thickBot="1" x14ac:dyDescent="0.25">
      <c r="A14" s="93"/>
      <c r="B14" s="36" t="s">
        <v>16</v>
      </c>
      <c r="C14" s="35" t="s">
        <v>265</v>
      </c>
      <c r="D14" s="45"/>
      <c r="E14" s="36" t="s">
        <v>16</v>
      </c>
      <c r="F14" s="35" t="s">
        <v>267</v>
      </c>
      <c r="G14" s="45"/>
      <c r="H14" s="36" t="s">
        <v>16</v>
      </c>
      <c r="I14" s="35" t="s">
        <v>268</v>
      </c>
      <c r="J14" s="50"/>
      <c r="K14" s="16" t="s">
        <v>15</v>
      </c>
      <c r="L14" s="3">
        <f>SUM(L8:L13)</f>
        <v>12</v>
      </c>
    </row>
    <row r="15" spans="1:12" ht="13.5" customHeight="1" x14ac:dyDescent="0.2">
      <c r="A15" s="130" t="s">
        <v>0</v>
      </c>
      <c r="B15" s="116" t="s">
        <v>1</v>
      </c>
      <c r="C15" s="117"/>
      <c r="D15" s="42"/>
      <c r="E15" s="116" t="s">
        <v>2</v>
      </c>
      <c r="F15" s="117"/>
      <c r="G15" s="42"/>
      <c r="H15" s="147" t="s">
        <v>91</v>
      </c>
      <c r="I15" s="148"/>
      <c r="J15" s="48"/>
    </row>
    <row r="16" spans="1:12" ht="13.5" customHeight="1" x14ac:dyDescent="0.2">
      <c r="A16" s="131"/>
      <c r="B16" s="72" t="s">
        <v>97</v>
      </c>
      <c r="C16" s="33" t="s">
        <v>171</v>
      </c>
      <c r="D16" s="5"/>
      <c r="E16" s="72" t="s">
        <v>93</v>
      </c>
      <c r="F16" s="33" t="s">
        <v>135</v>
      </c>
      <c r="G16" s="5"/>
      <c r="H16" s="149"/>
      <c r="I16" s="150"/>
      <c r="J16" s="38"/>
    </row>
    <row r="17" spans="1:12" ht="18" customHeight="1" x14ac:dyDescent="0.2">
      <c r="A17" s="118" t="s">
        <v>79</v>
      </c>
      <c r="B17" s="120" t="s">
        <v>95</v>
      </c>
      <c r="C17" s="121"/>
      <c r="D17" s="64" t="s">
        <v>22</v>
      </c>
      <c r="E17" s="120" t="s">
        <v>92</v>
      </c>
      <c r="F17" s="121"/>
      <c r="G17" s="64" t="s">
        <v>42</v>
      </c>
      <c r="H17" s="149"/>
      <c r="I17" s="150"/>
      <c r="J17" s="76"/>
      <c r="K17"/>
      <c r="L17"/>
    </row>
    <row r="18" spans="1:12" ht="18" customHeight="1" x14ac:dyDescent="0.2">
      <c r="A18" s="119"/>
      <c r="B18" s="120" t="s">
        <v>96</v>
      </c>
      <c r="C18" s="121"/>
      <c r="D18" s="64" t="s">
        <v>43</v>
      </c>
      <c r="E18" s="124" t="s">
        <v>94</v>
      </c>
      <c r="F18" s="125"/>
      <c r="G18" s="64" t="s">
        <v>37</v>
      </c>
      <c r="H18" s="149"/>
      <c r="I18" s="150"/>
      <c r="J18" s="76"/>
    </row>
    <row r="19" spans="1:12" ht="13.15" customHeight="1" x14ac:dyDescent="0.2">
      <c r="A19" s="4" t="s">
        <v>7</v>
      </c>
      <c r="B19" s="34" t="s">
        <v>8</v>
      </c>
      <c r="C19" s="104" t="s">
        <v>233</v>
      </c>
      <c r="D19" s="43"/>
      <c r="E19" s="34" t="s">
        <v>8</v>
      </c>
      <c r="F19" s="107" t="s">
        <v>236</v>
      </c>
      <c r="G19" s="43"/>
      <c r="H19" s="149"/>
      <c r="I19" s="150"/>
      <c r="J19" s="49"/>
    </row>
    <row r="20" spans="1:12" ht="13.15" customHeight="1" x14ac:dyDescent="0.2">
      <c r="A20" s="136" t="s">
        <v>242</v>
      </c>
      <c r="B20" s="34" t="s">
        <v>10</v>
      </c>
      <c r="C20" s="35" t="s">
        <v>271</v>
      </c>
      <c r="D20" s="43"/>
      <c r="E20" s="34" t="s">
        <v>10</v>
      </c>
      <c r="F20" s="35" t="s">
        <v>273</v>
      </c>
      <c r="G20" s="43"/>
      <c r="H20" s="149"/>
      <c r="I20" s="150"/>
      <c r="J20" s="49"/>
    </row>
    <row r="21" spans="1:12" ht="12.4" customHeight="1" x14ac:dyDescent="0.2">
      <c r="A21" s="137"/>
      <c r="B21" s="34" t="s">
        <v>12</v>
      </c>
      <c r="C21" s="35" t="s">
        <v>270</v>
      </c>
      <c r="D21" s="43"/>
      <c r="E21" s="34" t="s">
        <v>12</v>
      </c>
      <c r="F21" s="35" t="s">
        <v>272</v>
      </c>
      <c r="G21" s="43"/>
      <c r="H21" s="149"/>
      <c r="I21" s="150"/>
      <c r="J21" s="49"/>
    </row>
    <row r="22" spans="1:12" ht="12.4" customHeight="1" x14ac:dyDescent="0.2">
      <c r="A22" s="4" t="s">
        <v>80</v>
      </c>
      <c r="B22" s="34" t="s">
        <v>14</v>
      </c>
      <c r="C22" s="35" t="s">
        <v>271</v>
      </c>
      <c r="D22" s="43"/>
      <c r="E22" s="34" t="s">
        <v>14</v>
      </c>
      <c r="F22" s="35" t="s">
        <v>273</v>
      </c>
      <c r="G22" s="43"/>
      <c r="H22" s="149"/>
      <c r="I22" s="150"/>
      <c r="J22" s="49"/>
    </row>
    <row r="23" spans="1:12" ht="12.4" customHeight="1" thickBot="1" x14ac:dyDescent="0.25">
      <c r="A23" s="93"/>
      <c r="B23" s="36" t="s">
        <v>16</v>
      </c>
      <c r="C23" s="35" t="s">
        <v>270</v>
      </c>
      <c r="D23" s="45"/>
      <c r="E23" s="36" t="s">
        <v>16</v>
      </c>
      <c r="F23" s="35" t="s">
        <v>272</v>
      </c>
      <c r="G23" s="45"/>
      <c r="H23" s="151"/>
      <c r="I23" s="152"/>
      <c r="J23" s="78"/>
    </row>
    <row r="24" spans="1:12" ht="13.5" customHeight="1" x14ac:dyDescent="0.2">
      <c r="A24" s="145" t="s">
        <v>0</v>
      </c>
      <c r="B24" s="116" t="s">
        <v>1</v>
      </c>
      <c r="C24" s="153"/>
      <c r="D24" s="52"/>
      <c r="E24" s="116" t="s">
        <v>2</v>
      </c>
      <c r="F24" s="153"/>
      <c r="G24" s="60"/>
      <c r="H24" s="116" t="s">
        <v>75</v>
      </c>
      <c r="I24" s="117"/>
      <c r="J24" s="83"/>
    </row>
    <row r="25" spans="1:12" ht="13.15" customHeight="1" x14ac:dyDescent="0.2">
      <c r="A25" s="146"/>
      <c r="B25" s="72" t="s">
        <v>107</v>
      </c>
      <c r="C25" s="33" t="s">
        <v>171</v>
      </c>
      <c r="D25" s="38"/>
      <c r="E25" s="72" t="s">
        <v>103</v>
      </c>
      <c r="F25" s="33" t="s">
        <v>135</v>
      </c>
      <c r="G25" s="51"/>
      <c r="H25" s="72" t="s">
        <v>132</v>
      </c>
      <c r="I25" s="89" t="s">
        <v>177</v>
      </c>
      <c r="J25" s="38"/>
    </row>
    <row r="26" spans="1:12" ht="18" customHeight="1" x14ac:dyDescent="0.2">
      <c r="A26" s="142" t="s">
        <v>81</v>
      </c>
      <c r="B26" s="120" t="s">
        <v>108</v>
      </c>
      <c r="C26" s="121"/>
      <c r="D26" s="76" t="s">
        <v>22</v>
      </c>
      <c r="E26" s="122" t="s">
        <v>101</v>
      </c>
      <c r="F26" s="123"/>
      <c r="G26" s="64" t="s">
        <v>36</v>
      </c>
      <c r="H26" s="122" t="s">
        <v>31</v>
      </c>
      <c r="I26" s="123"/>
      <c r="J26" s="76" t="s">
        <v>43</v>
      </c>
    </row>
    <row r="27" spans="1:12" ht="18" customHeight="1" x14ac:dyDescent="0.2">
      <c r="A27" s="143"/>
      <c r="B27" s="120" t="s">
        <v>109</v>
      </c>
      <c r="C27" s="121"/>
      <c r="D27" s="76" t="s">
        <v>43</v>
      </c>
      <c r="E27" s="120" t="s">
        <v>102</v>
      </c>
      <c r="F27" s="126"/>
      <c r="G27" s="64" t="s">
        <v>38</v>
      </c>
      <c r="H27" s="120" t="s">
        <v>131</v>
      </c>
      <c r="I27" s="126"/>
      <c r="J27" s="76" t="s">
        <v>42</v>
      </c>
    </row>
    <row r="28" spans="1:12" ht="12.4" customHeight="1" x14ac:dyDescent="0.2">
      <c r="A28" s="4" t="s">
        <v>7</v>
      </c>
      <c r="B28" s="34" t="s">
        <v>8</v>
      </c>
      <c r="C28" s="103" t="s">
        <v>232</v>
      </c>
      <c r="D28" s="53"/>
      <c r="E28" s="34" t="s">
        <v>8</v>
      </c>
      <c r="F28" s="114" t="s">
        <v>234</v>
      </c>
      <c r="G28" s="53"/>
      <c r="H28" s="34" t="s">
        <v>8</v>
      </c>
      <c r="I28" s="105" t="s">
        <v>234</v>
      </c>
      <c r="J28" s="81"/>
    </row>
    <row r="29" spans="1:12" ht="12.4" customHeight="1" x14ac:dyDescent="0.2">
      <c r="A29" s="136" t="s">
        <v>241</v>
      </c>
      <c r="B29" s="34" t="s">
        <v>10</v>
      </c>
      <c r="C29" s="35" t="s">
        <v>274</v>
      </c>
      <c r="D29" s="53"/>
      <c r="E29" s="34" t="s">
        <v>10</v>
      </c>
      <c r="F29" s="35" t="s">
        <v>276</v>
      </c>
      <c r="G29" s="53"/>
      <c r="H29" s="34" t="s">
        <v>10</v>
      </c>
      <c r="I29" s="35" t="s">
        <v>278</v>
      </c>
      <c r="J29" s="49"/>
    </row>
    <row r="30" spans="1:12" ht="12.4" customHeight="1" x14ac:dyDescent="0.2">
      <c r="A30" s="137"/>
      <c r="B30" s="34" t="s">
        <v>12</v>
      </c>
      <c r="C30" s="35" t="s">
        <v>259</v>
      </c>
      <c r="D30" s="53"/>
      <c r="E30" s="34" t="s">
        <v>12</v>
      </c>
      <c r="F30" s="35" t="s">
        <v>275</v>
      </c>
      <c r="G30" s="53"/>
      <c r="H30" s="34" t="s">
        <v>12</v>
      </c>
      <c r="I30" s="35" t="s">
        <v>277</v>
      </c>
      <c r="J30" s="49"/>
    </row>
    <row r="31" spans="1:12" ht="12.4" customHeight="1" x14ac:dyDescent="0.2">
      <c r="A31" s="4" t="s">
        <v>25</v>
      </c>
      <c r="B31" s="34" t="s">
        <v>14</v>
      </c>
      <c r="C31" s="35" t="s">
        <v>274</v>
      </c>
      <c r="D31" s="53"/>
      <c r="E31" s="34" t="s">
        <v>14</v>
      </c>
      <c r="F31" s="35" t="s">
        <v>276</v>
      </c>
      <c r="G31" s="53"/>
      <c r="H31" s="34" t="s">
        <v>14</v>
      </c>
      <c r="I31" s="35" t="s">
        <v>278</v>
      </c>
      <c r="J31" s="49"/>
    </row>
    <row r="32" spans="1:12" ht="12.4" customHeight="1" thickBot="1" x14ac:dyDescent="0.25">
      <c r="A32" s="17"/>
      <c r="B32" s="36" t="s">
        <v>16</v>
      </c>
      <c r="C32" s="35" t="s">
        <v>259</v>
      </c>
      <c r="D32" s="54"/>
      <c r="E32" s="36" t="s">
        <v>16</v>
      </c>
      <c r="F32" s="35" t="s">
        <v>275</v>
      </c>
      <c r="G32" s="54"/>
      <c r="H32" s="36" t="s">
        <v>16</v>
      </c>
      <c r="I32" s="37" t="s">
        <v>277</v>
      </c>
      <c r="J32" s="50"/>
    </row>
    <row r="33" spans="1:12" ht="13.15" customHeight="1" x14ac:dyDescent="0.2">
      <c r="A33" s="145" t="s">
        <v>0</v>
      </c>
      <c r="B33" s="116" t="s">
        <v>1</v>
      </c>
      <c r="C33" s="117"/>
      <c r="D33" s="48"/>
      <c r="E33" s="116" t="s">
        <v>2</v>
      </c>
      <c r="F33" s="117"/>
      <c r="G33" s="46"/>
      <c r="H33" s="116" t="s">
        <v>75</v>
      </c>
      <c r="I33" s="117"/>
      <c r="J33" s="79"/>
    </row>
    <row r="34" spans="1:12" ht="13.15" customHeight="1" x14ac:dyDescent="0.2">
      <c r="A34" s="146"/>
      <c r="B34" s="32" t="s">
        <v>62</v>
      </c>
      <c r="C34" s="33" t="s">
        <v>221</v>
      </c>
      <c r="D34" s="38"/>
      <c r="E34" s="72" t="s">
        <v>71</v>
      </c>
      <c r="F34" s="33" t="s">
        <v>135</v>
      </c>
      <c r="G34" s="5"/>
      <c r="H34" s="72" t="s">
        <v>220</v>
      </c>
      <c r="I34" s="89" t="s">
        <v>177</v>
      </c>
      <c r="J34" s="80"/>
    </row>
    <row r="35" spans="1:12" ht="18" customHeight="1" x14ac:dyDescent="0.2">
      <c r="A35" s="142" t="s">
        <v>82</v>
      </c>
      <c r="B35" s="122" t="s">
        <v>58</v>
      </c>
      <c r="C35" s="123"/>
      <c r="D35" s="76" t="s">
        <v>22</v>
      </c>
      <c r="E35" s="120" t="s">
        <v>72</v>
      </c>
      <c r="F35" s="121"/>
      <c r="G35" s="64" t="s">
        <v>36</v>
      </c>
      <c r="H35" s="122" t="s">
        <v>218</v>
      </c>
      <c r="I35" s="123"/>
      <c r="J35" s="76" t="s">
        <v>37</v>
      </c>
    </row>
    <row r="36" spans="1:12" ht="18" customHeight="1" x14ac:dyDescent="0.2">
      <c r="A36" s="143"/>
      <c r="B36" s="120" t="s">
        <v>59</v>
      </c>
      <c r="C36" s="126"/>
      <c r="D36" s="76" t="s">
        <v>38</v>
      </c>
      <c r="E36" s="120" t="s">
        <v>73</v>
      </c>
      <c r="F36" s="121"/>
      <c r="G36" s="64" t="s">
        <v>38</v>
      </c>
      <c r="H36" s="120" t="s">
        <v>219</v>
      </c>
      <c r="I36" s="126"/>
      <c r="J36" s="76" t="s">
        <v>38</v>
      </c>
    </row>
    <row r="37" spans="1:12" ht="12.4" customHeight="1" x14ac:dyDescent="0.2">
      <c r="A37" s="4" t="s">
        <v>7</v>
      </c>
      <c r="B37" s="34" t="s">
        <v>8</v>
      </c>
      <c r="C37" s="108" t="s">
        <v>237</v>
      </c>
      <c r="D37" s="49"/>
      <c r="E37" s="34" t="s">
        <v>8</v>
      </c>
      <c r="F37" s="108" t="s">
        <v>237</v>
      </c>
      <c r="G37" s="43"/>
      <c r="H37" s="34" t="s">
        <v>8</v>
      </c>
      <c r="I37" s="103" t="s">
        <v>232</v>
      </c>
      <c r="J37" s="49"/>
    </row>
    <row r="38" spans="1:12" ht="12.4" customHeight="1" x14ac:dyDescent="0.2">
      <c r="A38" s="136" t="s">
        <v>244</v>
      </c>
      <c r="B38" s="34" t="s">
        <v>10</v>
      </c>
      <c r="C38" s="35" t="s">
        <v>279</v>
      </c>
      <c r="D38" s="49"/>
      <c r="E38" s="34" t="s">
        <v>10</v>
      </c>
      <c r="F38" s="35" t="s">
        <v>283</v>
      </c>
      <c r="G38" s="43"/>
      <c r="H38" s="34" t="s">
        <v>10</v>
      </c>
      <c r="I38" s="35" t="s">
        <v>256</v>
      </c>
      <c r="J38" s="81"/>
    </row>
    <row r="39" spans="1:12" ht="12.4" customHeight="1" x14ac:dyDescent="0.2">
      <c r="A39" s="137"/>
      <c r="B39" s="34" t="s">
        <v>12</v>
      </c>
      <c r="C39" s="108" t="str">
        <f>C37</f>
        <v>美浜区</v>
      </c>
      <c r="D39" s="49"/>
      <c r="E39" s="34" t="s">
        <v>12</v>
      </c>
      <c r="F39" s="35" t="s">
        <v>282</v>
      </c>
      <c r="G39" s="43"/>
      <c r="H39" s="34" t="s">
        <v>12</v>
      </c>
      <c r="I39" s="35" t="s">
        <v>260</v>
      </c>
      <c r="J39" s="81"/>
    </row>
    <row r="40" spans="1:12" ht="12.4" customHeight="1" x14ac:dyDescent="0.2">
      <c r="A40" s="4" t="s">
        <v>83</v>
      </c>
      <c r="B40" s="34" t="s">
        <v>14</v>
      </c>
      <c r="C40" s="35" t="s">
        <v>280</v>
      </c>
      <c r="D40" s="49"/>
      <c r="E40" s="34" t="s">
        <v>14</v>
      </c>
      <c r="F40" s="35" t="s">
        <v>283</v>
      </c>
      <c r="G40" s="43"/>
      <c r="H40" s="34" t="s">
        <v>14</v>
      </c>
      <c r="I40" s="35" t="s">
        <v>256</v>
      </c>
      <c r="J40" s="81"/>
    </row>
    <row r="41" spans="1:12" ht="12.4" customHeight="1" thickBot="1" x14ac:dyDescent="0.25">
      <c r="A41" s="17"/>
      <c r="B41" s="36" t="s">
        <v>16</v>
      </c>
      <c r="C41" s="37" t="s">
        <v>281</v>
      </c>
      <c r="D41" s="50"/>
      <c r="E41" s="36" t="s">
        <v>16</v>
      </c>
      <c r="F41" s="37" t="s">
        <v>282</v>
      </c>
      <c r="G41" s="44"/>
      <c r="H41" s="36" t="s">
        <v>16</v>
      </c>
      <c r="I41" s="37" t="s">
        <v>260</v>
      </c>
      <c r="J41" s="87"/>
    </row>
    <row r="42" spans="1:12" ht="11.25" customHeight="1" x14ac:dyDescent="0.2"/>
    <row r="43" spans="1:12" s="28" customFormat="1" ht="18" customHeight="1" x14ac:dyDescent="0.2">
      <c r="A43" s="22" t="s">
        <v>23</v>
      </c>
      <c r="B43" s="23"/>
      <c r="C43" s="24"/>
      <c r="D43" s="56"/>
      <c r="E43" s="23"/>
      <c r="F43" s="26"/>
      <c r="G43" s="47"/>
      <c r="H43" s="23"/>
      <c r="I43" s="26"/>
      <c r="J43" s="47"/>
      <c r="K43" s="1"/>
      <c r="L43" s="1"/>
    </row>
    <row r="44" spans="1:12" s="28" customFormat="1" ht="18" customHeight="1" x14ac:dyDescent="0.2">
      <c r="A44" s="134" t="s">
        <v>17</v>
      </c>
      <c r="B44" s="135"/>
      <c r="C44" s="135"/>
      <c r="D44" s="135"/>
      <c r="E44" s="135"/>
      <c r="F44" s="135"/>
      <c r="G44" s="135"/>
      <c r="H44" s="25"/>
      <c r="I44" s="25"/>
      <c r="J44" s="25"/>
      <c r="K44" s="1"/>
      <c r="L44" s="1"/>
    </row>
    <row r="45" spans="1:12" s="28" customFormat="1" ht="18" customHeight="1" x14ac:dyDescent="0.2">
      <c r="A45" s="18" t="s">
        <v>18</v>
      </c>
      <c r="B45" s="18"/>
      <c r="C45" s="19"/>
      <c r="D45" s="57"/>
      <c r="E45" s="18"/>
      <c r="F45" s="19"/>
      <c r="G45" s="57"/>
      <c r="H45" s="18"/>
      <c r="I45" s="19"/>
      <c r="J45" s="57"/>
      <c r="K45" s="1"/>
      <c r="L45" s="1"/>
    </row>
    <row r="46" spans="1:12" s="28" customFormat="1" ht="18" customHeight="1" x14ac:dyDescent="0.2">
      <c r="A46" s="31" t="s">
        <v>19</v>
      </c>
      <c r="B46" s="25"/>
      <c r="C46" s="25"/>
      <c r="D46" s="58"/>
      <c r="E46" s="25"/>
      <c r="F46" s="25"/>
      <c r="G46" s="58"/>
      <c r="H46" s="25"/>
      <c r="I46" s="25"/>
      <c r="J46" s="58"/>
      <c r="K46" s="1"/>
      <c r="L46" s="1"/>
    </row>
    <row r="47" spans="1:12" s="28" customFormat="1" ht="18" customHeight="1" x14ac:dyDescent="0.2">
      <c r="A47" s="20" t="s">
        <v>85</v>
      </c>
      <c r="B47" s="20"/>
      <c r="C47" s="21"/>
      <c r="D47" s="59"/>
      <c r="E47" s="20"/>
      <c r="F47" s="21"/>
      <c r="G47" s="57"/>
      <c r="H47" s="20"/>
      <c r="I47" s="21"/>
      <c r="J47" s="57"/>
      <c r="K47" s="1"/>
      <c r="L47" s="1"/>
    </row>
    <row r="48" spans="1:12" s="28" customFormat="1" ht="18" customHeight="1" x14ac:dyDescent="0.2">
      <c r="A48" s="18" t="s">
        <v>20</v>
      </c>
      <c r="B48" s="18"/>
      <c r="C48" s="21"/>
      <c r="D48" s="59"/>
      <c r="E48" s="18"/>
      <c r="F48" s="21"/>
      <c r="G48" s="57"/>
      <c r="H48" s="18"/>
      <c r="I48" s="21"/>
      <c r="J48" s="57"/>
      <c r="K48" s="1"/>
      <c r="L48" s="1"/>
    </row>
    <row r="49" spans="1:12" s="28" customFormat="1" ht="18" customHeight="1" x14ac:dyDescent="0.2">
      <c r="A49" s="18" t="s">
        <v>21</v>
      </c>
      <c r="B49" s="18"/>
      <c r="C49" s="21"/>
      <c r="D49" s="59"/>
      <c r="E49" s="18"/>
      <c r="F49" s="21"/>
      <c r="G49" s="57"/>
      <c r="H49" s="18"/>
      <c r="I49" s="21"/>
      <c r="J49" s="57"/>
      <c r="K49" s="1"/>
      <c r="L49" s="1"/>
    </row>
    <row r="81" spans="11:12" x14ac:dyDescent="0.2">
      <c r="K81"/>
      <c r="L81" s="39"/>
    </row>
    <row r="82" spans="11:12" x14ac:dyDescent="0.2">
      <c r="K82" s="16"/>
      <c r="L82" s="39"/>
    </row>
    <row r="83" spans="11:12" x14ac:dyDescent="0.2">
      <c r="K83" s="16"/>
      <c r="L83" s="40"/>
    </row>
    <row r="84" spans="11:12" x14ac:dyDescent="0.2">
      <c r="K84" s="16"/>
      <c r="L84" s="39"/>
    </row>
    <row r="88" spans="11:12" x14ac:dyDescent="0.2">
      <c r="K88" s="26"/>
      <c r="L88" s="26"/>
    </row>
    <row r="89" spans="11:12" x14ac:dyDescent="0.2">
      <c r="K89" s="28"/>
      <c r="L89" s="28"/>
    </row>
    <row r="90" spans="11:12" x14ac:dyDescent="0.2">
      <c r="K90" s="28"/>
      <c r="L90" s="28"/>
    </row>
    <row r="91" spans="11:12" x14ac:dyDescent="0.2">
      <c r="K91" s="28"/>
      <c r="L91" s="28"/>
    </row>
    <row r="92" spans="11:12" x14ac:dyDescent="0.2">
      <c r="K92" s="28"/>
      <c r="L92" s="28"/>
    </row>
    <row r="93" spans="11:12" x14ac:dyDescent="0.2">
      <c r="K93" s="28"/>
      <c r="L93" s="28"/>
    </row>
    <row r="94" spans="11:12" x14ac:dyDescent="0.2">
      <c r="K94" s="28"/>
      <c r="L94" s="28"/>
    </row>
  </sheetData>
  <mergeCells count="54">
    <mergeCell ref="A4:I4"/>
    <mergeCell ref="A26:A27"/>
    <mergeCell ref="B26:C26"/>
    <mergeCell ref="A29:A30"/>
    <mergeCell ref="A33:A34"/>
    <mergeCell ref="B33:C33"/>
    <mergeCell ref="E26:F26"/>
    <mergeCell ref="H33:I33"/>
    <mergeCell ref="H15:I23"/>
    <mergeCell ref="A20:A21"/>
    <mergeCell ref="A24:A25"/>
    <mergeCell ref="B24:C24"/>
    <mergeCell ref="E24:F24"/>
    <mergeCell ref="A17:A18"/>
    <mergeCell ref="B17:C17"/>
    <mergeCell ref="E17:F17"/>
    <mergeCell ref="A38:A39"/>
    <mergeCell ref="A44:G44"/>
    <mergeCell ref="A35:A36"/>
    <mergeCell ref="B35:C35"/>
    <mergeCell ref="E35:F35"/>
    <mergeCell ref="B36:C36"/>
    <mergeCell ref="E36:F36"/>
    <mergeCell ref="H35:I35"/>
    <mergeCell ref="H36:I36"/>
    <mergeCell ref="B27:C27"/>
    <mergeCell ref="E27:F27"/>
    <mergeCell ref="H26:I26"/>
    <mergeCell ref="H27:I27"/>
    <mergeCell ref="E33:F33"/>
    <mergeCell ref="B18:C18"/>
    <mergeCell ref="E18:F18"/>
    <mergeCell ref="H24:I24"/>
    <mergeCell ref="A11:A12"/>
    <mergeCell ref="E9:F9"/>
    <mergeCell ref="A15:A16"/>
    <mergeCell ref="B15:C15"/>
    <mergeCell ref="E15:F15"/>
    <mergeCell ref="H8:I8"/>
    <mergeCell ref="H6:I6"/>
    <mergeCell ref="H9:I9"/>
    <mergeCell ref="K1:L1"/>
    <mergeCell ref="A2:J2"/>
    <mergeCell ref="K2:L2"/>
    <mergeCell ref="A1:J1"/>
    <mergeCell ref="A5:J5"/>
    <mergeCell ref="A6:A7"/>
    <mergeCell ref="B6:C6"/>
    <mergeCell ref="E6:F6"/>
    <mergeCell ref="A8:A9"/>
    <mergeCell ref="B8:C8"/>
    <mergeCell ref="E8:F8"/>
    <mergeCell ref="B9:C9"/>
    <mergeCell ref="A3:I3"/>
  </mergeCells>
  <phoneticPr fontId="10"/>
  <pageMargins left="0.59055118110236227" right="0.59055118110236227" top="0.78740157480314965" bottom="0.78740157480314965" header="0.51181102362204722" footer="0.51181102362204722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97EF3-ADB6-408D-8B81-01CE6B1B6FD9}">
  <sheetPr>
    <pageSetUpPr fitToPage="1"/>
  </sheetPr>
  <dimension ref="A1:L103"/>
  <sheetViews>
    <sheetView showGridLines="0" view="pageBreakPreview" zoomScaleNormal="100" zoomScaleSheetLayoutView="100" workbookViewId="0">
      <selection activeCell="A31" sqref="A31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7265625" style="55" customWidth="1"/>
    <col min="5" max="5" width="12.08984375" style="2" customWidth="1"/>
    <col min="6" max="6" width="16.6328125" style="1" customWidth="1"/>
    <col min="7" max="7" width="6.7265625" style="55" customWidth="1"/>
    <col min="8" max="8" width="12.08984375" style="2" customWidth="1"/>
    <col min="9" max="9" width="16.6328125" style="1" customWidth="1"/>
    <col min="10" max="10" width="6.7265625" style="55" customWidth="1"/>
    <col min="11" max="11" width="10.7265625" style="1" customWidth="1"/>
    <col min="12" max="12" width="13.7265625" style="1" customWidth="1"/>
    <col min="13" max="16384" width="9" style="1"/>
  </cols>
  <sheetData>
    <row r="1" spans="1:12" ht="23.25" customHeight="1" x14ac:dyDescent="0.2">
      <c r="A1" s="128" t="s">
        <v>168</v>
      </c>
      <c r="B1" s="128"/>
      <c r="C1" s="128"/>
      <c r="D1" s="128"/>
      <c r="E1" s="128"/>
      <c r="F1" s="128"/>
      <c r="G1" s="128"/>
      <c r="H1" s="128"/>
      <c r="I1" s="128"/>
      <c r="J1" s="128"/>
      <c r="K1" s="127"/>
      <c r="L1" s="127"/>
    </row>
    <row r="2" spans="1:12" ht="21.75" customHeight="1" x14ac:dyDescent="0.2">
      <c r="A2" s="128" t="s">
        <v>191</v>
      </c>
      <c r="B2" s="128"/>
      <c r="C2" s="128"/>
      <c r="D2" s="128"/>
      <c r="E2" s="128"/>
      <c r="F2" s="128"/>
      <c r="G2" s="128"/>
      <c r="H2" s="128"/>
      <c r="I2" s="128"/>
      <c r="J2" s="128"/>
      <c r="K2" s="140"/>
      <c r="L2" s="140"/>
    </row>
    <row r="3" spans="1:12" ht="20.25" customHeight="1" x14ac:dyDescent="0.2">
      <c r="A3" s="166" t="s">
        <v>186</v>
      </c>
      <c r="B3" s="166"/>
      <c r="C3" s="166"/>
      <c r="D3" s="166"/>
      <c r="E3" s="166"/>
      <c r="F3" s="166"/>
      <c r="G3" s="166"/>
      <c r="H3" s="166"/>
      <c r="I3" s="166"/>
      <c r="J3"/>
    </row>
    <row r="4" spans="1:12" ht="21.75" customHeight="1" x14ac:dyDescent="0.2">
      <c r="A4" s="144" t="s">
        <v>319</v>
      </c>
      <c r="B4" s="144"/>
      <c r="C4" s="144"/>
      <c r="D4" s="144"/>
      <c r="E4" s="144"/>
      <c r="F4" s="144"/>
      <c r="G4" s="144"/>
      <c r="H4" s="144"/>
      <c r="I4" s="144"/>
      <c r="J4" s="73"/>
      <c r="L4" s="88"/>
    </row>
    <row r="5" spans="1:12" s="25" customFormat="1" ht="20.25" customHeight="1" thickBot="1" x14ac:dyDescent="0.25">
      <c r="A5" s="129" t="s">
        <v>24</v>
      </c>
      <c r="B5" s="129"/>
      <c r="C5" s="129"/>
      <c r="D5" s="129"/>
      <c r="E5" s="129"/>
      <c r="F5" s="129"/>
      <c r="G5" s="129"/>
      <c r="H5" s="129"/>
      <c r="I5" s="129"/>
      <c r="J5" s="129"/>
      <c r="K5" s="90" t="s">
        <v>213</v>
      </c>
      <c r="L5" s="1"/>
    </row>
    <row r="6" spans="1:12" ht="13.5" customHeight="1" x14ac:dyDescent="0.2">
      <c r="A6" s="130" t="s">
        <v>0</v>
      </c>
      <c r="B6" s="116" t="s">
        <v>1</v>
      </c>
      <c r="C6" s="117"/>
      <c r="D6" s="42"/>
      <c r="E6" s="116" t="s">
        <v>2</v>
      </c>
      <c r="F6" s="117"/>
      <c r="G6" s="42"/>
      <c r="H6" s="116" t="s">
        <v>75</v>
      </c>
      <c r="I6" s="117"/>
      <c r="J6" s="48"/>
      <c r="K6"/>
      <c r="L6"/>
    </row>
    <row r="7" spans="1:12" ht="13.5" customHeight="1" x14ac:dyDescent="0.2">
      <c r="A7" s="131"/>
      <c r="B7" s="72" t="s">
        <v>123</v>
      </c>
      <c r="C7" s="33" t="s">
        <v>171</v>
      </c>
      <c r="D7" s="5"/>
      <c r="E7" s="72" t="s">
        <v>118</v>
      </c>
      <c r="F7" s="33" t="s">
        <v>135</v>
      </c>
      <c r="G7" s="5"/>
      <c r="H7" s="72" t="s">
        <v>104</v>
      </c>
      <c r="I7" s="33" t="s">
        <v>172</v>
      </c>
      <c r="J7" s="38"/>
      <c r="K7"/>
      <c r="L7" s="3" t="s">
        <v>3</v>
      </c>
    </row>
    <row r="8" spans="1:12" ht="18" customHeight="1" x14ac:dyDescent="0.2">
      <c r="A8" s="118" t="s">
        <v>110</v>
      </c>
      <c r="B8" s="120" t="s">
        <v>69</v>
      </c>
      <c r="C8" s="126"/>
      <c r="D8" s="64" t="s">
        <v>37</v>
      </c>
      <c r="E8" s="120" t="s">
        <v>121</v>
      </c>
      <c r="F8" s="121"/>
      <c r="G8" s="76" t="s">
        <v>38</v>
      </c>
      <c r="H8" s="122" t="s">
        <v>105</v>
      </c>
      <c r="I8" s="123"/>
      <c r="J8" s="76" t="s">
        <v>22</v>
      </c>
      <c r="K8" s="6" t="s">
        <v>4</v>
      </c>
      <c r="L8" s="7">
        <f>COUNTIF(B6:J59,"中央区")</f>
        <v>2</v>
      </c>
    </row>
    <row r="9" spans="1:12" ht="18" customHeight="1" x14ac:dyDescent="0.2">
      <c r="A9" s="119"/>
      <c r="B9" s="120" t="s">
        <v>70</v>
      </c>
      <c r="C9" s="126"/>
      <c r="D9" s="64" t="s">
        <v>36</v>
      </c>
      <c r="E9" s="120" t="s">
        <v>119</v>
      </c>
      <c r="F9" s="121"/>
      <c r="G9" s="76" t="s">
        <v>120</v>
      </c>
      <c r="H9" s="120" t="s">
        <v>106</v>
      </c>
      <c r="I9" s="126"/>
      <c r="J9" s="76" t="s">
        <v>43</v>
      </c>
      <c r="K9" s="8" t="s">
        <v>5</v>
      </c>
      <c r="L9" s="61">
        <f>COUNTIF(B6:J59,"美浜区")</f>
        <v>3</v>
      </c>
    </row>
    <row r="10" spans="1:12" ht="15" customHeight="1" x14ac:dyDescent="0.2">
      <c r="A10" s="4" t="s">
        <v>7</v>
      </c>
      <c r="B10" s="34" t="s">
        <v>8</v>
      </c>
      <c r="C10" s="105" t="s">
        <v>234</v>
      </c>
      <c r="D10" s="43"/>
      <c r="E10" s="34" t="s">
        <v>8</v>
      </c>
      <c r="F10" s="108" t="s">
        <v>237</v>
      </c>
      <c r="G10" s="43"/>
      <c r="H10" s="34" t="s">
        <v>8</v>
      </c>
      <c r="I10" s="106" t="s">
        <v>235</v>
      </c>
      <c r="J10" s="49"/>
      <c r="K10" s="9" t="s">
        <v>6</v>
      </c>
      <c r="L10" s="10">
        <f>COUNTIF(B6:J59,"稲毛区")</f>
        <v>2</v>
      </c>
    </row>
    <row r="11" spans="1:12" ht="15" customHeight="1" x14ac:dyDescent="0.2">
      <c r="A11" s="136" t="s">
        <v>325</v>
      </c>
      <c r="B11" s="34" t="s">
        <v>10</v>
      </c>
      <c r="C11" s="35" t="s">
        <v>300</v>
      </c>
      <c r="D11" s="43"/>
      <c r="E11" s="34" t="s">
        <v>10</v>
      </c>
      <c r="F11" s="35" t="s">
        <v>301</v>
      </c>
      <c r="G11" s="43"/>
      <c r="H11" s="34" t="s">
        <v>10</v>
      </c>
      <c r="I11" s="35" t="s">
        <v>303</v>
      </c>
      <c r="J11" s="49"/>
      <c r="K11" s="11" t="s">
        <v>9</v>
      </c>
      <c r="L11" s="12">
        <f>COUNTIF(B6:J59,"若葉区")</f>
        <v>2</v>
      </c>
    </row>
    <row r="12" spans="1:12" ht="15" customHeight="1" x14ac:dyDescent="0.2">
      <c r="A12" s="137"/>
      <c r="B12" s="34" t="s">
        <v>12</v>
      </c>
      <c r="C12" s="35" t="s">
        <v>299</v>
      </c>
      <c r="D12" s="43"/>
      <c r="E12" s="34" t="s">
        <v>12</v>
      </c>
      <c r="F12" s="35" t="s">
        <v>263</v>
      </c>
      <c r="G12" s="43"/>
      <c r="H12" s="34" t="s">
        <v>12</v>
      </c>
      <c r="I12" s="35" t="s">
        <v>302</v>
      </c>
      <c r="J12" s="49"/>
      <c r="K12" s="13" t="s">
        <v>11</v>
      </c>
      <c r="L12" s="62">
        <f>COUNTIF(B6:J59,"花見川区")</f>
        <v>3</v>
      </c>
    </row>
    <row r="13" spans="1:12" ht="15" customHeight="1" x14ac:dyDescent="0.2">
      <c r="A13" s="4" t="s">
        <v>78</v>
      </c>
      <c r="B13" s="34" t="s">
        <v>14</v>
      </c>
      <c r="C13" s="35" t="s">
        <v>300</v>
      </c>
      <c r="D13" s="43"/>
      <c r="E13" s="34" t="s">
        <v>14</v>
      </c>
      <c r="F13" s="35" t="s">
        <v>301</v>
      </c>
      <c r="G13" s="43"/>
      <c r="H13" s="34" t="s">
        <v>14</v>
      </c>
      <c r="I13" s="35" t="s">
        <v>303</v>
      </c>
      <c r="J13" s="49"/>
      <c r="K13" s="14" t="s">
        <v>13</v>
      </c>
      <c r="L13" s="15">
        <f>COUNTIF(B6:J59,"緑区")</f>
        <v>2</v>
      </c>
    </row>
    <row r="14" spans="1:12" ht="15" customHeight="1" thickBot="1" x14ac:dyDescent="0.25">
      <c r="A14" s="93"/>
      <c r="B14" s="36" t="s">
        <v>16</v>
      </c>
      <c r="C14" s="35" t="s">
        <v>299</v>
      </c>
      <c r="D14" s="45"/>
      <c r="E14" s="36" t="s">
        <v>16</v>
      </c>
      <c r="F14" s="35" t="s">
        <v>263</v>
      </c>
      <c r="G14" s="45"/>
      <c r="H14" s="36" t="s">
        <v>16</v>
      </c>
      <c r="I14" s="35" t="s">
        <v>302</v>
      </c>
      <c r="J14" s="78"/>
      <c r="K14" s="16" t="s">
        <v>15</v>
      </c>
      <c r="L14" s="3">
        <f>SUM(L8:L13)</f>
        <v>14</v>
      </c>
    </row>
    <row r="15" spans="1:12" ht="13.5" customHeight="1" x14ac:dyDescent="0.2">
      <c r="A15" s="130" t="s">
        <v>0</v>
      </c>
      <c r="B15" s="116" t="s">
        <v>1</v>
      </c>
      <c r="C15" s="117"/>
      <c r="D15" s="42"/>
      <c r="E15" s="116" t="s">
        <v>2</v>
      </c>
      <c r="F15" s="117"/>
      <c r="G15" s="42"/>
      <c r="H15" s="147"/>
      <c r="I15" s="148"/>
      <c r="J15" s="48"/>
    </row>
    <row r="16" spans="1:12" ht="13.5" customHeight="1" x14ac:dyDescent="0.2">
      <c r="A16" s="131"/>
      <c r="B16" s="85" t="s">
        <v>136</v>
      </c>
      <c r="C16" s="33" t="s">
        <v>171</v>
      </c>
      <c r="D16" s="5"/>
      <c r="E16" s="85" t="s">
        <v>183</v>
      </c>
      <c r="F16" s="33" t="s">
        <v>135</v>
      </c>
      <c r="G16" s="5"/>
      <c r="H16" s="149"/>
      <c r="I16" s="150"/>
      <c r="J16" s="38"/>
    </row>
    <row r="17" spans="1:12" ht="18" customHeight="1" x14ac:dyDescent="0.2">
      <c r="A17" s="118" t="s">
        <v>111</v>
      </c>
      <c r="B17" s="122" t="s">
        <v>137</v>
      </c>
      <c r="C17" s="123"/>
      <c r="D17" s="64" t="s">
        <v>36</v>
      </c>
      <c r="E17" s="120" t="s">
        <v>184</v>
      </c>
      <c r="F17" s="121"/>
      <c r="G17" s="64" t="s">
        <v>36</v>
      </c>
      <c r="H17" s="149"/>
      <c r="I17" s="150"/>
      <c r="J17" s="76"/>
      <c r="K17"/>
      <c r="L17"/>
    </row>
    <row r="18" spans="1:12" ht="18" customHeight="1" x14ac:dyDescent="0.2">
      <c r="A18" s="119"/>
      <c r="B18" s="120" t="s">
        <v>138</v>
      </c>
      <c r="C18" s="126"/>
      <c r="D18" s="64" t="s">
        <v>37</v>
      </c>
      <c r="E18" s="124" t="s">
        <v>185</v>
      </c>
      <c r="F18" s="125"/>
      <c r="G18" s="64" t="s">
        <v>37</v>
      </c>
      <c r="H18" s="149"/>
      <c r="I18" s="150"/>
      <c r="J18" s="76"/>
    </row>
    <row r="19" spans="1:12" ht="13.15" customHeight="1" x14ac:dyDescent="0.2">
      <c r="A19" s="4" t="s">
        <v>7</v>
      </c>
      <c r="B19" s="34" t="s">
        <v>8</v>
      </c>
      <c r="C19" s="105" t="s">
        <v>234</v>
      </c>
      <c r="D19" s="43"/>
      <c r="E19" s="34" t="s">
        <v>8</v>
      </c>
      <c r="F19" s="105" t="s">
        <v>234</v>
      </c>
      <c r="G19" s="43"/>
      <c r="H19" s="149"/>
      <c r="I19" s="150"/>
      <c r="J19" s="49"/>
    </row>
    <row r="20" spans="1:12" ht="13.15" customHeight="1" x14ac:dyDescent="0.2">
      <c r="A20" s="136" t="s">
        <v>240</v>
      </c>
      <c r="B20" s="34" t="s">
        <v>10</v>
      </c>
      <c r="C20" s="35" t="s">
        <v>271</v>
      </c>
      <c r="D20" s="43"/>
      <c r="E20" s="34" t="s">
        <v>10</v>
      </c>
      <c r="F20" s="35" t="s">
        <v>279</v>
      </c>
      <c r="G20" s="43"/>
      <c r="H20" s="149"/>
      <c r="I20" s="150"/>
      <c r="J20" s="49"/>
    </row>
    <row r="21" spans="1:12" ht="12.4" customHeight="1" x14ac:dyDescent="0.2">
      <c r="A21" s="137"/>
      <c r="B21" s="34" t="s">
        <v>12</v>
      </c>
      <c r="C21" s="35" t="s">
        <v>290</v>
      </c>
      <c r="D21" s="43"/>
      <c r="E21" s="34" t="s">
        <v>12</v>
      </c>
      <c r="F21" s="35" t="s">
        <v>291</v>
      </c>
      <c r="G21" s="43"/>
      <c r="H21" s="149"/>
      <c r="I21" s="150"/>
      <c r="J21" s="49"/>
    </row>
    <row r="22" spans="1:12" ht="12.4" customHeight="1" x14ac:dyDescent="0.2">
      <c r="A22" s="4" t="s">
        <v>25</v>
      </c>
      <c r="B22" s="34" t="s">
        <v>14</v>
      </c>
      <c r="C22" s="35" t="s">
        <v>271</v>
      </c>
      <c r="D22" s="43"/>
      <c r="E22" s="34" t="s">
        <v>14</v>
      </c>
      <c r="F22" s="35" t="s">
        <v>279</v>
      </c>
      <c r="G22" s="43"/>
      <c r="H22" s="149"/>
      <c r="I22" s="150"/>
      <c r="J22" s="49"/>
    </row>
    <row r="23" spans="1:12" ht="12.4" customHeight="1" thickBot="1" x14ac:dyDescent="0.25">
      <c r="A23" s="93"/>
      <c r="B23" s="36" t="s">
        <v>16</v>
      </c>
      <c r="C23" s="35" t="s">
        <v>290</v>
      </c>
      <c r="D23" s="45"/>
      <c r="E23" s="36" t="s">
        <v>16</v>
      </c>
      <c r="F23" s="35" t="s">
        <v>291</v>
      </c>
      <c r="G23" s="45"/>
      <c r="H23" s="151"/>
      <c r="I23" s="152"/>
      <c r="J23" s="78"/>
    </row>
    <row r="24" spans="1:12" ht="13.5" customHeight="1" x14ac:dyDescent="0.2">
      <c r="A24" s="130" t="s">
        <v>0</v>
      </c>
      <c r="B24" s="116" t="s">
        <v>1</v>
      </c>
      <c r="C24" s="117"/>
      <c r="D24" s="42"/>
      <c r="E24" s="116" t="s">
        <v>2</v>
      </c>
      <c r="F24" s="117"/>
      <c r="G24" s="42"/>
      <c r="H24" s="154" t="s">
        <v>32</v>
      </c>
      <c r="I24" s="155"/>
      <c r="J24" s="48"/>
      <c r="K24" s="16"/>
      <c r="L24" s="39"/>
    </row>
    <row r="25" spans="1:12" ht="13.5" customHeight="1" x14ac:dyDescent="0.2">
      <c r="A25" s="131"/>
      <c r="B25" s="32" t="s">
        <v>41</v>
      </c>
      <c r="C25" s="33" t="s">
        <v>171</v>
      </c>
      <c r="D25" s="5"/>
      <c r="E25" s="72" t="s">
        <v>159</v>
      </c>
      <c r="F25" s="63" t="s">
        <v>147</v>
      </c>
      <c r="G25" s="5"/>
      <c r="H25" s="156" t="s">
        <v>33</v>
      </c>
      <c r="I25" s="157"/>
      <c r="J25" s="38"/>
      <c r="K25" s="16"/>
      <c r="L25" s="3"/>
    </row>
    <row r="26" spans="1:12" ht="18" customHeight="1" x14ac:dyDescent="0.2">
      <c r="A26" s="118" t="s">
        <v>29</v>
      </c>
      <c r="B26" s="120" t="s">
        <v>112</v>
      </c>
      <c r="C26" s="121"/>
      <c r="D26" s="64" t="s">
        <v>38</v>
      </c>
      <c r="E26" s="122" t="s">
        <v>157</v>
      </c>
      <c r="F26" s="123"/>
      <c r="G26" s="64" t="s">
        <v>158</v>
      </c>
      <c r="H26" s="158" t="s">
        <v>34</v>
      </c>
      <c r="I26" s="159"/>
      <c r="J26" s="84"/>
      <c r="K26"/>
      <c r="L26"/>
    </row>
    <row r="27" spans="1:12" ht="18" customHeight="1" x14ac:dyDescent="0.2">
      <c r="A27" s="119"/>
      <c r="B27" s="120" t="s">
        <v>76</v>
      </c>
      <c r="C27" s="121"/>
      <c r="D27" s="64" t="s">
        <v>43</v>
      </c>
      <c r="E27" s="120" t="s">
        <v>160</v>
      </c>
      <c r="F27" s="126"/>
      <c r="G27" s="64" t="s">
        <v>114</v>
      </c>
      <c r="H27" s="160"/>
      <c r="I27" s="161"/>
      <c r="J27" s="84"/>
    </row>
    <row r="28" spans="1:12" ht="13.15" customHeight="1" x14ac:dyDescent="0.2">
      <c r="A28" s="4" t="s">
        <v>7</v>
      </c>
      <c r="B28" s="34" t="s">
        <v>8</v>
      </c>
      <c r="C28" s="103" t="s">
        <v>232</v>
      </c>
      <c r="D28" s="43"/>
      <c r="E28" s="34" t="s">
        <v>8</v>
      </c>
      <c r="F28" s="104" t="s">
        <v>233</v>
      </c>
      <c r="G28" s="43"/>
      <c r="H28" s="162"/>
      <c r="I28" s="163"/>
      <c r="J28" s="49"/>
    </row>
    <row r="29" spans="1:12" ht="13.15" customHeight="1" x14ac:dyDescent="0.2">
      <c r="A29" s="136" t="s">
        <v>328</v>
      </c>
      <c r="B29" s="34" t="s">
        <v>10</v>
      </c>
      <c r="C29" s="35" t="s">
        <v>287</v>
      </c>
      <c r="D29" s="43"/>
      <c r="E29" s="34" t="s">
        <v>10</v>
      </c>
      <c r="F29" s="35" t="s">
        <v>267</v>
      </c>
      <c r="G29" s="43"/>
      <c r="H29" s="160" t="s">
        <v>35</v>
      </c>
      <c r="I29" s="161"/>
      <c r="J29" s="49"/>
    </row>
    <row r="30" spans="1:12" ht="12.4" customHeight="1" x14ac:dyDescent="0.2">
      <c r="A30" s="137"/>
      <c r="B30" s="34" t="s">
        <v>12</v>
      </c>
      <c r="C30" s="103" t="str">
        <f>C28</f>
        <v>若葉区</v>
      </c>
      <c r="D30" s="43"/>
      <c r="E30" s="34" t="s">
        <v>12</v>
      </c>
      <c r="F30" s="35" t="s">
        <v>254</v>
      </c>
      <c r="G30" s="43"/>
      <c r="H30" s="160"/>
      <c r="I30" s="161"/>
      <c r="J30" s="49"/>
    </row>
    <row r="31" spans="1:12" ht="12.4" customHeight="1" x14ac:dyDescent="0.2">
      <c r="A31" s="4" t="s">
        <v>27</v>
      </c>
      <c r="B31" s="34" t="s">
        <v>14</v>
      </c>
      <c r="C31" s="35" t="s">
        <v>288</v>
      </c>
      <c r="D31" s="43"/>
      <c r="E31" s="34" t="s">
        <v>14</v>
      </c>
      <c r="F31" s="35" t="s">
        <v>267</v>
      </c>
      <c r="G31" s="43"/>
      <c r="H31" s="160"/>
      <c r="I31" s="161"/>
      <c r="J31" s="49"/>
    </row>
    <row r="32" spans="1:12" ht="12.4" customHeight="1" thickBot="1" x14ac:dyDescent="0.25">
      <c r="A32" s="93"/>
      <c r="B32" s="36" t="s">
        <v>16</v>
      </c>
      <c r="C32" s="35" t="s">
        <v>289</v>
      </c>
      <c r="D32" s="45"/>
      <c r="E32" s="36" t="s">
        <v>16</v>
      </c>
      <c r="F32" s="35" t="s">
        <v>254</v>
      </c>
      <c r="G32" s="45"/>
      <c r="H32" s="164"/>
      <c r="I32" s="165"/>
      <c r="J32" s="50"/>
    </row>
    <row r="33" spans="1:10" ht="13.5" customHeight="1" x14ac:dyDescent="0.2">
      <c r="A33" s="145" t="s">
        <v>0</v>
      </c>
      <c r="B33" s="116" t="s">
        <v>1</v>
      </c>
      <c r="C33" s="153"/>
      <c r="D33" s="52"/>
      <c r="E33" s="116" t="s">
        <v>2</v>
      </c>
      <c r="F33" s="153"/>
      <c r="G33" s="46"/>
      <c r="H33" s="116" t="s">
        <v>75</v>
      </c>
      <c r="I33" s="117"/>
      <c r="J33" s="79"/>
    </row>
    <row r="34" spans="1:10" ht="13.15" customHeight="1" x14ac:dyDescent="0.2">
      <c r="A34" s="146"/>
      <c r="B34" s="85" t="s">
        <v>141</v>
      </c>
      <c r="C34" s="33" t="s">
        <v>171</v>
      </c>
      <c r="D34" s="51"/>
      <c r="E34" s="85" t="s">
        <v>180</v>
      </c>
      <c r="F34" s="33" t="s">
        <v>135</v>
      </c>
      <c r="G34" s="5"/>
      <c r="H34" s="85" t="s">
        <v>143</v>
      </c>
      <c r="I34" s="33" t="s">
        <v>172</v>
      </c>
      <c r="J34" s="80"/>
    </row>
    <row r="35" spans="1:10" ht="18" customHeight="1" x14ac:dyDescent="0.2">
      <c r="A35" s="142" t="s">
        <v>81</v>
      </c>
      <c r="B35" s="122" t="s">
        <v>139</v>
      </c>
      <c r="C35" s="123"/>
      <c r="D35" s="77" t="s">
        <v>42</v>
      </c>
      <c r="E35" s="122" t="s">
        <v>181</v>
      </c>
      <c r="F35" s="123"/>
      <c r="G35" s="64" t="s">
        <v>42</v>
      </c>
      <c r="H35" s="122" t="s">
        <v>144</v>
      </c>
      <c r="I35" s="123"/>
      <c r="J35" s="76" t="s">
        <v>42</v>
      </c>
    </row>
    <row r="36" spans="1:10" ht="18" customHeight="1" x14ac:dyDescent="0.2">
      <c r="A36" s="143"/>
      <c r="B36" s="120" t="s">
        <v>140</v>
      </c>
      <c r="C36" s="126"/>
      <c r="D36" s="64" t="s">
        <v>43</v>
      </c>
      <c r="E36" s="120" t="s">
        <v>182</v>
      </c>
      <c r="F36" s="126"/>
      <c r="G36" s="64" t="s">
        <v>37</v>
      </c>
      <c r="H36" s="120" t="s">
        <v>145</v>
      </c>
      <c r="I36" s="126"/>
      <c r="J36" s="76" t="s">
        <v>38</v>
      </c>
    </row>
    <row r="37" spans="1:10" ht="12.4" customHeight="1" x14ac:dyDescent="0.2">
      <c r="A37" s="4" t="s">
        <v>7</v>
      </c>
      <c r="B37" s="34" t="s">
        <v>8</v>
      </c>
      <c r="C37" s="111" t="s">
        <v>237</v>
      </c>
      <c r="D37" s="53"/>
      <c r="E37" s="34" t="s">
        <v>8</v>
      </c>
      <c r="F37" s="107" t="s">
        <v>236</v>
      </c>
      <c r="G37" s="43"/>
      <c r="H37" s="34" t="s">
        <v>8</v>
      </c>
      <c r="I37" s="108" t="s">
        <v>237</v>
      </c>
      <c r="J37" s="81"/>
    </row>
    <row r="38" spans="1:10" ht="12.4" customHeight="1" x14ac:dyDescent="0.2">
      <c r="A38" s="136"/>
      <c r="B38" s="34" t="s">
        <v>10</v>
      </c>
      <c r="C38" s="35" t="s">
        <v>285</v>
      </c>
      <c r="D38" s="53"/>
      <c r="E38" s="34" t="s">
        <v>10</v>
      </c>
      <c r="F38" s="35" t="s">
        <v>267</v>
      </c>
      <c r="G38" s="43"/>
      <c r="H38" s="34" t="s">
        <v>10</v>
      </c>
      <c r="I38" s="35" t="s">
        <v>257</v>
      </c>
      <c r="J38" s="81"/>
    </row>
    <row r="39" spans="1:10" ht="12.4" customHeight="1" x14ac:dyDescent="0.2">
      <c r="A39" s="137"/>
      <c r="B39" s="34" t="s">
        <v>12</v>
      </c>
      <c r="C39" s="35" t="s">
        <v>284</v>
      </c>
      <c r="D39" s="53"/>
      <c r="E39" s="34" t="s">
        <v>12</v>
      </c>
      <c r="F39" s="35" t="s">
        <v>286</v>
      </c>
      <c r="G39" s="43"/>
      <c r="H39" s="34" t="s">
        <v>12</v>
      </c>
      <c r="I39" s="35" t="s">
        <v>274</v>
      </c>
      <c r="J39" s="81"/>
    </row>
    <row r="40" spans="1:10" ht="12.4" customHeight="1" x14ac:dyDescent="0.2">
      <c r="A40" s="4" t="s">
        <v>80</v>
      </c>
      <c r="B40" s="34" t="s">
        <v>14</v>
      </c>
      <c r="C40" s="35" t="s">
        <v>285</v>
      </c>
      <c r="D40" s="53"/>
      <c r="E40" s="34" t="s">
        <v>14</v>
      </c>
      <c r="F40" s="35" t="s">
        <v>267</v>
      </c>
      <c r="G40" s="43"/>
      <c r="H40" s="34" t="s">
        <v>14</v>
      </c>
      <c r="I40" s="35" t="s">
        <v>257</v>
      </c>
      <c r="J40" s="81"/>
    </row>
    <row r="41" spans="1:10" ht="12.4" customHeight="1" thickBot="1" x14ac:dyDescent="0.25">
      <c r="A41" s="17"/>
      <c r="B41" s="36" t="s">
        <v>16</v>
      </c>
      <c r="C41" s="35" t="s">
        <v>284</v>
      </c>
      <c r="D41" s="54"/>
      <c r="E41" s="36" t="s">
        <v>16</v>
      </c>
      <c r="F41" s="35" t="s">
        <v>286</v>
      </c>
      <c r="G41" s="45"/>
      <c r="H41" s="36" t="s">
        <v>16</v>
      </c>
      <c r="I41" s="35" t="s">
        <v>274</v>
      </c>
      <c r="J41" s="82"/>
    </row>
    <row r="42" spans="1:10" ht="13.15" customHeight="1" x14ac:dyDescent="0.2">
      <c r="A42" s="145" t="s">
        <v>0</v>
      </c>
      <c r="B42" s="116" t="s">
        <v>1</v>
      </c>
      <c r="C42" s="117"/>
      <c r="D42" s="48"/>
      <c r="E42" s="116" t="s">
        <v>2</v>
      </c>
      <c r="F42" s="117"/>
      <c r="G42" s="46"/>
      <c r="H42" s="116" t="s">
        <v>75</v>
      </c>
      <c r="I42" s="117"/>
      <c r="J42" s="83"/>
    </row>
    <row r="43" spans="1:10" ht="13.15" customHeight="1" x14ac:dyDescent="0.2">
      <c r="A43" s="146"/>
      <c r="B43" s="72" t="s">
        <v>117</v>
      </c>
      <c r="C43" s="33" t="s">
        <v>171</v>
      </c>
      <c r="D43" s="38"/>
      <c r="E43" s="72" t="s">
        <v>133</v>
      </c>
      <c r="F43" s="33" t="s">
        <v>135</v>
      </c>
      <c r="G43" s="5"/>
      <c r="H43" s="72" t="s">
        <v>128</v>
      </c>
      <c r="I43" s="33" t="s">
        <v>172</v>
      </c>
      <c r="J43" s="38"/>
    </row>
    <row r="44" spans="1:10" ht="18" customHeight="1" x14ac:dyDescent="0.2">
      <c r="A44" s="142" t="s">
        <v>82</v>
      </c>
      <c r="B44" s="122" t="s">
        <v>113</v>
      </c>
      <c r="C44" s="123"/>
      <c r="D44" s="64" t="s">
        <v>114</v>
      </c>
      <c r="E44" s="122" t="s">
        <v>134</v>
      </c>
      <c r="F44" s="123"/>
      <c r="G44" s="64" t="s">
        <v>189</v>
      </c>
      <c r="H44" s="120" t="s">
        <v>130</v>
      </c>
      <c r="I44" s="121"/>
      <c r="J44" s="76" t="s">
        <v>22</v>
      </c>
    </row>
    <row r="45" spans="1:10" ht="18" customHeight="1" x14ac:dyDescent="0.2">
      <c r="A45" s="143"/>
      <c r="B45" s="120" t="s">
        <v>115</v>
      </c>
      <c r="C45" s="126"/>
      <c r="D45" s="64" t="s">
        <v>116</v>
      </c>
      <c r="E45" s="120" t="s">
        <v>190</v>
      </c>
      <c r="F45" s="126"/>
      <c r="G45" s="64" t="s">
        <v>114</v>
      </c>
      <c r="H45" s="120" t="s">
        <v>129</v>
      </c>
      <c r="I45" s="121"/>
      <c r="J45" s="76" t="s">
        <v>37</v>
      </c>
    </row>
    <row r="46" spans="1:10" ht="12.4" customHeight="1" x14ac:dyDescent="0.2">
      <c r="A46" s="4" t="s">
        <v>7</v>
      </c>
      <c r="B46" s="34" t="s">
        <v>8</v>
      </c>
      <c r="C46" s="106" t="s">
        <v>235</v>
      </c>
      <c r="D46" s="49"/>
      <c r="E46" s="34" t="s">
        <v>8</v>
      </c>
      <c r="F46" s="104" t="s">
        <v>233</v>
      </c>
      <c r="G46" s="43"/>
      <c r="H46" s="34" t="s">
        <v>8</v>
      </c>
      <c r="I46" s="107" t="s">
        <v>236</v>
      </c>
      <c r="J46" s="49"/>
    </row>
    <row r="47" spans="1:10" ht="12.4" customHeight="1" x14ac:dyDescent="0.2">
      <c r="A47" s="136" t="s">
        <v>243</v>
      </c>
      <c r="B47" s="34" t="s">
        <v>10</v>
      </c>
      <c r="C47" s="35" t="s">
        <v>294</v>
      </c>
      <c r="D47" s="49"/>
      <c r="E47" s="34" t="s">
        <v>10</v>
      </c>
      <c r="F47" s="35" t="s">
        <v>296</v>
      </c>
      <c r="G47" s="43"/>
      <c r="H47" s="34" t="s">
        <v>10</v>
      </c>
      <c r="I47" s="35" t="s">
        <v>298</v>
      </c>
      <c r="J47" s="49"/>
    </row>
    <row r="48" spans="1:10" ht="12.4" customHeight="1" x14ac:dyDescent="0.2">
      <c r="A48" s="137"/>
      <c r="B48" s="34" t="s">
        <v>12</v>
      </c>
      <c r="C48" s="35" t="s">
        <v>292</v>
      </c>
      <c r="D48" s="49"/>
      <c r="E48" s="34" t="s">
        <v>12</v>
      </c>
      <c r="F48" s="35" t="s">
        <v>295</v>
      </c>
      <c r="G48" s="43"/>
      <c r="H48" s="34" t="s">
        <v>12</v>
      </c>
      <c r="I48" s="35" t="s">
        <v>297</v>
      </c>
      <c r="J48" s="49"/>
    </row>
    <row r="49" spans="1:12" ht="12.4" customHeight="1" x14ac:dyDescent="0.2">
      <c r="A49" s="4" t="s">
        <v>83</v>
      </c>
      <c r="B49" s="34" t="s">
        <v>14</v>
      </c>
      <c r="C49" s="35" t="s">
        <v>294</v>
      </c>
      <c r="D49" s="49"/>
      <c r="E49" s="34" t="s">
        <v>14</v>
      </c>
      <c r="F49" s="35" t="s">
        <v>296</v>
      </c>
      <c r="G49" s="43"/>
      <c r="H49" s="34" t="s">
        <v>14</v>
      </c>
      <c r="I49" s="35" t="s">
        <v>298</v>
      </c>
      <c r="J49" s="49"/>
    </row>
    <row r="50" spans="1:12" ht="12.4" customHeight="1" thickBot="1" x14ac:dyDescent="0.25">
      <c r="A50" s="17"/>
      <c r="B50" s="36" t="s">
        <v>16</v>
      </c>
      <c r="C50" s="37" t="s">
        <v>293</v>
      </c>
      <c r="D50" s="50"/>
      <c r="E50" s="36" t="s">
        <v>16</v>
      </c>
      <c r="F50" s="37" t="s">
        <v>295</v>
      </c>
      <c r="G50" s="44"/>
      <c r="H50" s="36" t="s">
        <v>16</v>
      </c>
      <c r="I50" s="37" t="s">
        <v>297</v>
      </c>
      <c r="J50" s="50"/>
    </row>
    <row r="51" spans="1:12" ht="11.25" customHeight="1" x14ac:dyDescent="0.2"/>
    <row r="52" spans="1:12" s="28" customFormat="1" ht="18" customHeight="1" x14ac:dyDescent="0.2">
      <c r="A52" s="22" t="s">
        <v>23</v>
      </c>
      <c r="B52" s="23"/>
      <c r="C52" s="24"/>
      <c r="D52" s="56"/>
      <c r="E52" s="23"/>
      <c r="F52" s="26"/>
      <c r="G52" s="47"/>
      <c r="H52" s="23"/>
      <c r="I52" s="26"/>
      <c r="J52" s="47"/>
      <c r="K52" s="1"/>
      <c r="L52" s="1"/>
    </row>
    <row r="53" spans="1:12" s="28" customFormat="1" ht="18" customHeight="1" x14ac:dyDescent="0.2">
      <c r="A53" s="134" t="s">
        <v>17</v>
      </c>
      <c r="B53" s="135"/>
      <c r="C53" s="135"/>
      <c r="D53" s="135"/>
      <c r="E53" s="135"/>
      <c r="F53" s="135"/>
      <c r="G53" s="135"/>
      <c r="H53" s="25"/>
      <c r="I53" s="25"/>
      <c r="J53" s="25"/>
      <c r="K53" s="1"/>
      <c r="L53" s="1"/>
    </row>
    <row r="54" spans="1:12" s="28" customFormat="1" ht="18" customHeight="1" x14ac:dyDescent="0.2">
      <c r="A54" s="18" t="s">
        <v>18</v>
      </c>
      <c r="B54" s="18"/>
      <c r="C54" s="19"/>
      <c r="D54" s="57"/>
      <c r="E54" s="18"/>
      <c r="F54" s="19"/>
      <c r="G54" s="57"/>
      <c r="H54" s="18"/>
      <c r="I54" s="19"/>
      <c r="J54" s="57"/>
      <c r="K54" s="1"/>
      <c r="L54" s="1"/>
    </row>
    <row r="55" spans="1:12" s="28" customFormat="1" ht="18" customHeight="1" x14ac:dyDescent="0.2">
      <c r="A55" s="31" t="s">
        <v>19</v>
      </c>
      <c r="B55" s="25"/>
      <c r="C55" s="25"/>
      <c r="D55" s="58"/>
      <c r="E55" s="25"/>
      <c r="F55" s="25"/>
      <c r="G55" s="58"/>
      <c r="H55" s="25"/>
      <c r="I55" s="25"/>
      <c r="J55" s="58"/>
      <c r="K55" s="1"/>
      <c r="L55" s="1"/>
    </row>
    <row r="56" spans="1:12" s="28" customFormat="1" ht="18" customHeight="1" x14ac:dyDescent="0.2">
      <c r="A56" s="20" t="s">
        <v>85</v>
      </c>
      <c r="B56" s="20"/>
      <c r="C56" s="21"/>
      <c r="D56" s="59"/>
      <c r="E56" s="20"/>
      <c r="F56" s="21"/>
      <c r="G56" s="57"/>
      <c r="H56" s="20"/>
      <c r="I56" s="21"/>
      <c r="J56" s="57"/>
      <c r="K56" s="1"/>
      <c r="L56" s="1"/>
    </row>
    <row r="57" spans="1:12" s="28" customFormat="1" ht="18" customHeight="1" x14ac:dyDescent="0.2">
      <c r="A57" s="18" t="s">
        <v>20</v>
      </c>
      <c r="B57" s="18"/>
      <c r="C57" s="21"/>
      <c r="D57" s="59"/>
      <c r="E57" s="18"/>
      <c r="F57" s="21"/>
      <c r="G57" s="57"/>
      <c r="H57" s="18"/>
      <c r="I57" s="21"/>
      <c r="J57" s="57"/>
      <c r="K57" s="1"/>
      <c r="L57" s="1"/>
    </row>
    <row r="58" spans="1:12" s="28" customFormat="1" ht="18" customHeight="1" x14ac:dyDescent="0.2">
      <c r="A58" s="18" t="s">
        <v>21</v>
      </c>
      <c r="B58" s="18"/>
      <c r="C58" s="21"/>
      <c r="D58" s="59"/>
      <c r="E58" s="18"/>
      <c r="F58" s="21"/>
      <c r="G58" s="57"/>
      <c r="H58" s="18"/>
      <c r="I58" s="21"/>
      <c r="J58" s="57"/>
      <c r="K58" s="1"/>
      <c r="L58" s="1"/>
    </row>
    <row r="90" spans="11:12" x14ac:dyDescent="0.2">
      <c r="K90"/>
      <c r="L90" s="39"/>
    </row>
    <row r="91" spans="11:12" x14ac:dyDescent="0.2">
      <c r="K91" s="16"/>
      <c r="L91" s="39"/>
    </row>
    <row r="92" spans="11:12" x14ac:dyDescent="0.2">
      <c r="K92" s="16"/>
      <c r="L92" s="40"/>
    </row>
    <row r="93" spans="11:12" x14ac:dyDescent="0.2">
      <c r="K93" s="16"/>
      <c r="L93" s="39"/>
    </row>
    <row r="97" spans="11:12" x14ac:dyDescent="0.2">
      <c r="K97" s="26"/>
      <c r="L97" s="26"/>
    </row>
    <row r="98" spans="11:12" x14ac:dyDescent="0.2">
      <c r="K98" s="28"/>
      <c r="L98" s="28"/>
    </row>
    <row r="99" spans="11:12" x14ac:dyDescent="0.2">
      <c r="K99" s="28"/>
      <c r="L99" s="28"/>
    </row>
    <row r="100" spans="11:12" x14ac:dyDescent="0.2">
      <c r="K100" s="28"/>
      <c r="L100" s="28"/>
    </row>
    <row r="101" spans="11:12" x14ac:dyDescent="0.2">
      <c r="K101" s="28"/>
      <c r="L101" s="28"/>
    </row>
    <row r="102" spans="11:12" x14ac:dyDescent="0.2">
      <c r="K102" s="28"/>
      <c r="L102" s="28"/>
    </row>
    <row r="103" spans="11:12" x14ac:dyDescent="0.2">
      <c r="K103" s="28"/>
      <c r="L103" s="28"/>
    </row>
  </sheetData>
  <mergeCells count="67">
    <mergeCell ref="K1:L1"/>
    <mergeCell ref="A2:J2"/>
    <mergeCell ref="K2:L2"/>
    <mergeCell ref="A5:J5"/>
    <mergeCell ref="A6:A7"/>
    <mergeCell ref="B6:C6"/>
    <mergeCell ref="E6:F6"/>
    <mergeCell ref="H6:I6"/>
    <mergeCell ref="A3:I3"/>
    <mergeCell ref="A4:I4"/>
    <mergeCell ref="A8:A9"/>
    <mergeCell ref="B8:C8"/>
    <mergeCell ref="E8:F8"/>
    <mergeCell ref="A11:A12"/>
    <mergeCell ref="H8:I8"/>
    <mergeCell ref="B9:C9"/>
    <mergeCell ref="E9:F9"/>
    <mergeCell ref="H9:I9"/>
    <mergeCell ref="A33:A34"/>
    <mergeCell ref="B33:C33"/>
    <mergeCell ref="E33:F33"/>
    <mergeCell ref="H33:I33"/>
    <mergeCell ref="A35:A36"/>
    <mergeCell ref="B35:C35"/>
    <mergeCell ref="E35:F35"/>
    <mergeCell ref="H35:I35"/>
    <mergeCell ref="B36:C36"/>
    <mergeCell ref="E36:F36"/>
    <mergeCell ref="H36:I36"/>
    <mergeCell ref="H45:I45"/>
    <mergeCell ref="A38:A39"/>
    <mergeCell ref="A42:A43"/>
    <mergeCell ref="B42:C42"/>
    <mergeCell ref="E42:F42"/>
    <mergeCell ref="H42:I42"/>
    <mergeCell ref="B27:C27"/>
    <mergeCell ref="A47:A48"/>
    <mergeCell ref="A53:G53"/>
    <mergeCell ref="A1:J1"/>
    <mergeCell ref="A24:A25"/>
    <mergeCell ref="B24:C24"/>
    <mergeCell ref="E24:F24"/>
    <mergeCell ref="A26:A27"/>
    <mergeCell ref="B26:C26"/>
    <mergeCell ref="E26:F26"/>
    <mergeCell ref="A44:A45"/>
    <mergeCell ref="B44:C44"/>
    <mergeCell ref="E44:F44"/>
    <mergeCell ref="H44:I44"/>
    <mergeCell ref="B45:C45"/>
    <mergeCell ref="E45:F45"/>
    <mergeCell ref="E27:F27"/>
    <mergeCell ref="A29:A30"/>
    <mergeCell ref="H24:I24"/>
    <mergeCell ref="A20:A21"/>
    <mergeCell ref="A15:A16"/>
    <mergeCell ref="B15:C15"/>
    <mergeCell ref="E15:F15"/>
    <mergeCell ref="A17:A18"/>
    <mergeCell ref="H15:I23"/>
    <mergeCell ref="B17:C17"/>
    <mergeCell ref="E17:F17"/>
    <mergeCell ref="B18:C18"/>
    <mergeCell ref="E18:F18"/>
    <mergeCell ref="H25:I25"/>
    <mergeCell ref="H26:I28"/>
    <mergeCell ref="H29:I32"/>
  </mergeCells>
  <phoneticPr fontId="10"/>
  <pageMargins left="0.59055118110236227" right="0.59055118110236227" top="0.78740157480314965" bottom="0.78740157480314965" header="0.51181102362204722" footer="0.51181102362204722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00A47-9C15-4CA5-9AAA-6EAEDAE45C6B}">
  <sheetPr>
    <pageSetUpPr fitToPage="1"/>
  </sheetPr>
  <dimension ref="A1:L84"/>
  <sheetViews>
    <sheetView showGridLines="0" view="pageBreakPreview" zoomScaleNormal="100" zoomScaleSheetLayoutView="100" workbookViewId="0">
      <selection activeCell="H7" sqref="H7:J8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7265625" style="55" customWidth="1"/>
    <col min="5" max="5" width="12.08984375" style="2" customWidth="1"/>
    <col min="6" max="6" width="16.6328125" style="1" customWidth="1"/>
    <col min="7" max="7" width="6.7265625" style="55" customWidth="1"/>
    <col min="8" max="8" width="12.08984375" style="2" customWidth="1"/>
    <col min="9" max="9" width="16.6328125" style="1" customWidth="1"/>
    <col min="10" max="10" width="6.7265625" style="55" customWidth="1"/>
    <col min="11" max="11" width="10.7265625" style="1" customWidth="1"/>
    <col min="12" max="12" width="13.7265625" style="1" customWidth="1"/>
    <col min="13" max="16384" width="9" style="1"/>
  </cols>
  <sheetData>
    <row r="1" spans="1:12" ht="23.25" customHeight="1" x14ac:dyDescent="0.2">
      <c r="A1" s="128" t="s">
        <v>169</v>
      </c>
      <c r="B1" s="128"/>
      <c r="C1" s="128"/>
      <c r="D1" s="128"/>
      <c r="E1" s="128"/>
      <c r="F1" s="128"/>
      <c r="G1" s="128"/>
      <c r="H1" s="128"/>
      <c r="I1" s="128"/>
      <c r="J1" s="128"/>
      <c r="K1" s="127"/>
      <c r="L1" s="127"/>
    </row>
    <row r="2" spans="1:12" ht="21.75" customHeight="1" x14ac:dyDescent="0.2">
      <c r="A2" s="128" t="s">
        <v>322</v>
      </c>
      <c r="B2" s="128"/>
      <c r="C2" s="128"/>
      <c r="D2" s="128"/>
      <c r="E2" s="128"/>
      <c r="F2" s="128"/>
      <c r="G2" s="128"/>
      <c r="H2" s="128"/>
      <c r="I2" s="128"/>
      <c r="J2" s="128"/>
      <c r="K2" s="140"/>
      <c r="L2" s="140"/>
    </row>
    <row r="3" spans="1:12" s="91" customFormat="1" ht="45.65" customHeight="1" x14ac:dyDescent="0.2">
      <c r="A3" s="172" t="s">
        <v>204</v>
      </c>
      <c r="B3" s="172"/>
      <c r="C3" s="172"/>
      <c r="D3" s="172"/>
      <c r="E3" s="172"/>
      <c r="F3" s="172"/>
      <c r="G3" s="172"/>
      <c r="H3" s="172"/>
      <c r="I3" s="172"/>
      <c r="J3" s="172"/>
      <c r="K3" s="92"/>
      <c r="L3" s="92"/>
    </row>
    <row r="4" spans="1:12" s="25" customFormat="1" ht="20.25" customHeight="1" thickBot="1" x14ac:dyDescent="0.25">
      <c r="A4" s="129" t="s">
        <v>24</v>
      </c>
      <c r="B4" s="129"/>
      <c r="C4" s="129"/>
      <c r="D4" s="129"/>
      <c r="E4" s="129"/>
      <c r="F4" s="129"/>
      <c r="G4" s="129"/>
      <c r="H4" s="129"/>
      <c r="I4" s="129"/>
      <c r="J4" s="129"/>
      <c r="K4" s="90" t="s">
        <v>214</v>
      </c>
      <c r="L4" s="1"/>
    </row>
    <row r="5" spans="1:12" ht="13.5" customHeight="1" x14ac:dyDescent="0.2">
      <c r="A5" s="130" t="s">
        <v>0</v>
      </c>
      <c r="B5" s="116" t="s">
        <v>1</v>
      </c>
      <c r="C5" s="117"/>
      <c r="D5" s="42"/>
      <c r="E5" s="116" t="s">
        <v>2</v>
      </c>
      <c r="F5" s="117"/>
      <c r="G5" s="42"/>
      <c r="H5" s="116" t="s">
        <v>75</v>
      </c>
      <c r="I5" s="117"/>
      <c r="J5" s="48"/>
      <c r="K5"/>
      <c r="L5"/>
    </row>
    <row r="6" spans="1:12" ht="13.5" customHeight="1" x14ac:dyDescent="0.2">
      <c r="A6" s="131"/>
      <c r="B6" s="72" t="s">
        <v>148</v>
      </c>
      <c r="C6" s="33" t="s">
        <v>171</v>
      </c>
      <c r="D6" s="5"/>
      <c r="E6" s="72" t="s">
        <v>153</v>
      </c>
      <c r="F6" s="33" t="s">
        <v>135</v>
      </c>
      <c r="G6" s="5"/>
      <c r="H6" s="72" t="s">
        <v>215</v>
      </c>
      <c r="I6" s="33" t="s">
        <v>172</v>
      </c>
      <c r="J6" s="38"/>
      <c r="K6"/>
      <c r="L6" s="3" t="s">
        <v>3</v>
      </c>
    </row>
    <row r="7" spans="1:12" ht="18" customHeight="1" x14ac:dyDescent="0.2">
      <c r="A7" s="118" t="s">
        <v>111</v>
      </c>
      <c r="B7" s="120" t="s">
        <v>149</v>
      </c>
      <c r="C7" s="121"/>
      <c r="D7" s="64" t="s">
        <v>150</v>
      </c>
      <c r="E7" s="122" t="s">
        <v>154</v>
      </c>
      <c r="F7" s="123"/>
      <c r="G7" s="64" t="s">
        <v>155</v>
      </c>
      <c r="H7" s="122" t="s">
        <v>311</v>
      </c>
      <c r="I7" s="123"/>
      <c r="J7" s="76" t="s">
        <v>114</v>
      </c>
      <c r="K7" s="6" t="s">
        <v>4</v>
      </c>
      <c r="L7" s="7">
        <f>COUNTIF(B5:J58,"中央区")</f>
        <v>1</v>
      </c>
    </row>
    <row r="8" spans="1:12" ht="18" customHeight="1" x14ac:dyDescent="0.2">
      <c r="A8" s="119"/>
      <c r="B8" s="120" t="s">
        <v>151</v>
      </c>
      <c r="C8" s="121"/>
      <c r="D8" s="64" t="s">
        <v>152</v>
      </c>
      <c r="E8" s="120" t="s">
        <v>312</v>
      </c>
      <c r="F8" s="126"/>
      <c r="G8" s="64" t="s">
        <v>156</v>
      </c>
      <c r="H8" s="120" t="s">
        <v>216</v>
      </c>
      <c r="I8" s="126"/>
      <c r="J8" s="76" t="s">
        <v>217</v>
      </c>
      <c r="K8" s="8" t="s">
        <v>5</v>
      </c>
      <c r="L8" s="61">
        <f>COUNTIF(B5:J58,"美浜区")</f>
        <v>0</v>
      </c>
    </row>
    <row r="9" spans="1:12" ht="15" customHeight="1" x14ac:dyDescent="0.2">
      <c r="A9" s="4" t="s">
        <v>7</v>
      </c>
      <c r="B9" s="34" t="s">
        <v>8</v>
      </c>
      <c r="C9" s="105" t="s">
        <v>234</v>
      </c>
      <c r="D9" s="43"/>
      <c r="E9" s="34" t="s">
        <v>8</v>
      </c>
      <c r="F9" s="103" t="s">
        <v>232</v>
      </c>
      <c r="G9" s="43"/>
      <c r="H9" s="34" t="s">
        <v>8</v>
      </c>
      <c r="I9" s="104" t="s">
        <v>233</v>
      </c>
      <c r="J9" s="49"/>
      <c r="K9" s="9" t="s">
        <v>6</v>
      </c>
      <c r="L9" s="10">
        <f>COUNTIF(B5:J58,"稲毛区")</f>
        <v>1</v>
      </c>
    </row>
    <row r="10" spans="1:12" ht="15" customHeight="1" x14ac:dyDescent="0.2">
      <c r="A10" s="136" t="s">
        <v>245</v>
      </c>
      <c r="B10" s="34" t="s">
        <v>10</v>
      </c>
      <c r="C10" s="35" t="s">
        <v>314</v>
      </c>
      <c r="D10" s="43"/>
      <c r="E10" s="34" t="s">
        <v>10</v>
      </c>
      <c r="F10" s="35" t="s">
        <v>316</v>
      </c>
      <c r="G10" s="43"/>
      <c r="H10" s="34" t="s">
        <v>10</v>
      </c>
      <c r="I10" s="35" t="s">
        <v>318</v>
      </c>
      <c r="J10" s="49"/>
      <c r="K10" s="11" t="s">
        <v>9</v>
      </c>
      <c r="L10" s="12">
        <f>COUNTIF(B5:J58,"若葉区")</f>
        <v>1</v>
      </c>
    </row>
    <row r="11" spans="1:12" ht="15" customHeight="1" x14ac:dyDescent="0.2">
      <c r="A11" s="137"/>
      <c r="B11" s="34" t="s">
        <v>12</v>
      </c>
      <c r="C11" s="35" t="s">
        <v>313</v>
      </c>
      <c r="D11" s="43"/>
      <c r="E11" s="34" t="s">
        <v>12</v>
      </c>
      <c r="F11" s="35" t="s">
        <v>315</v>
      </c>
      <c r="G11" s="43"/>
      <c r="H11" s="34" t="s">
        <v>12</v>
      </c>
      <c r="I11" s="35" t="s">
        <v>317</v>
      </c>
      <c r="J11" s="49"/>
      <c r="K11" s="13" t="s">
        <v>11</v>
      </c>
      <c r="L11" s="62">
        <f>COUNTIF(B5:J58,"花見川区")</f>
        <v>1</v>
      </c>
    </row>
    <row r="12" spans="1:12" ht="15" customHeight="1" x14ac:dyDescent="0.2">
      <c r="A12" s="4" t="s">
        <v>25</v>
      </c>
      <c r="B12" s="34" t="s">
        <v>14</v>
      </c>
      <c r="C12" s="35" t="s">
        <v>314</v>
      </c>
      <c r="D12" s="43"/>
      <c r="E12" s="34" t="s">
        <v>14</v>
      </c>
      <c r="F12" s="35" t="s">
        <v>316</v>
      </c>
      <c r="G12" s="43"/>
      <c r="H12" s="34" t="s">
        <v>14</v>
      </c>
      <c r="I12" s="35" t="s">
        <v>318</v>
      </c>
      <c r="J12" s="49"/>
      <c r="K12" s="14" t="s">
        <v>13</v>
      </c>
      <c r="L12" s="15">
        <f>COUNTIF(B5:J58,"緑区")</f>
        <v>1</v>
      </c>
    </row>
    <row r="13" spans="1:12" ht="15" customHeight="1" thickBot="1" x14ac:dyDescent="0.25">
      <c r="A13" s="17"/>
      <c r="B13" s="36" t="s">
        <v>16</v>
      </c>
      <c r="C13" s="37" t="s">
        <v>313</v>
      </c>
      <c r="D13" s="44"/>
      <c r="E13" s="36" t="s">
        <v>16</v>
      </c>
      <c r="F13" s="37" t="s">
        <v>315</v>
      </c>
      <c r="G13" s="44"/>
      <c r="H13" s="36" t="s">
        <v>16</v>
      </c>
      <c r="I13" s="37" t="s">
        <v>317</v>
      </c>
      <c r="J13" s="50"/>
      <c r="K13" s="16" t="s">
        <v>15</v>
      </c>
      <c r="L13" s="3">
        <f>SUM(L7:L12)</f>
        <v>5</v>
      </c>
    </row>
    <row r="14" spans="1:12" ht="13.5" customHeight="1" x14ac:dyDescent="0.2">
      <c r="A14" s="145" t="s">
        <v>0</v>
      </c>
      <c r="B14" s="116" t="s">
        <v>1</v>
      </c>
      <c r="C14" s="153"/>
      <c r="D14" s="52"/>
      <c r="E14" s="116" t="s">
        <v>2</v>
      </c>
      <c r="F14" s="117"/>
      <c r="G14" s="79"/>
      <c r="H14" s="147"/>
      <c r="I14" s="148"/>
      <c r="J14" s="48"/>
    </row>
    <row r="15" spans="1:12" x14ac:dyDescent="0.2">
      <c r="A15" s="146"/>
      <c r="B15" s="85" t="s">
        <v>142</v>
      </c>
      <c r="C15" s="33" t="s">
        <v>171</v>
      </c>
      <c r="D15" s="51"/>
      <c r="E15" s="85" t="s">
        <v>188</v>
      </c>
      <c r="F15" s="33" t="s">
        <v>135</v>
      </c>
      <c r="G15" s="80"/>
      <c r="H15" s="149"/>
      <c r="I15" s="150"/>
      <c r="J15" s="38"/>
    </row>
    <row r="16" spans="1:12" ht="18" customHeight="1" x14ac:dyDescent="0.2">
      <c r="A16" s="167" t="s">
        <v>146</v>
      </c>
      <c r="B16" s="122" t="s">
        <v>161</v>
      </c>
      <c r="C16" s="123"/>
      <c r="D16" s="64" t="s">
        <v>38</v>
      </c>
      <c r="E16" s="122" t="s">
        <v>194</v>
      </c>
      <c r="F16" s="123"/>
      <c r="G16" s="76" t="s">
        <v>42</v>
      </c>
      <c r="H16" s="149"/>
      <c r="I16" s="150"/>
      <c r="J16" s="76"/>
    </row>
    <row r="17" spans="1:12" ht="18" customHeight="1" x14ac:dyDescent="0.2">
      <c r="A17" s="168"/>
      <c r="B17" s="120" t="s">
        <v>162</v>
      </c>
      <c r="C17" s="126"/>
      <c r="D17" s="64" t="s">
        <v>36</v>
      </c>
      <c r="E17" s="120" t="s">
        <v>195</v>
      </c>
      <c r="F17" s="126"/>
      <c r="G17" s="76" t="s">
        <v>43</v>
      </c>
      <c r="H17" s="149"/>
      <c r="I17" s="150"/>
      <c r="J17" s="76"/>
    </row>
    <row r="18" spans="1:12" ht="15" customHeight="1" x14ac:dyDescent="0.2">
      <c r="A18" s="4" t="s">
        <v>7</v>
      </c>
      <c r="B18" s="34" t="s">
        <v>8</v>
      </c>
      <c r="C18" s="107" t="s">
        <v>236</v>
      </c>
      <c r="D18" s="53"/>
      <c r="E18" s="34" t="s">
        <v>8</v>
      </c>
      <c r="F18" s="106" t="s">
        <v>235</v>
      </c>
      <c r="G18" s="53"/>
      <c r="H18" s="149"/>
      <c r="I18" s="150"/>
      <c r="J18" s="81"/>
    </row>
    <row r="19" spans="1:12" ht="15" customHeight="1" x14ac:dyDescent="0.2">
      <c r="A19" s="136" t="s">
        <v>326</v>
      </c>
      <c r="B19" s="34" t="s">
        <v>10</v>
      </c>
      <c r="C19" s="35" t="s">
        <v>266</v>
      </c>
      <c r="D19" s="53"/>
      <c r="E19" s="34" t="s">
        <v>10</v>
      </c>
      <c r="F19" s="35" t="s">
        <v>260</v>
      </c>
      <c r="G19" s="81"/>
      <c r="H19" s="149"/>
      <c r="I19" s="150"/>
      <c r="J19" s="49"/>
    </row>
    <row r="20" spans="1:12" ht="15" customHeight="1" x14ac:dyDescent="0.2">
      <c r="A20" s="137"/>
      <c r="B20" s="34" t="s">
        <v>12</v>
      </c>
      <c r="C20" s="35" t="s">
        <v>309</v>
      </c>
      <c r="D20" s="53"/>
      <c r="E20" s="34" t="s">
        <v>12</v>
      </c>
      <c r="F20" s="35" t="s">
        <v>310</v>
      </c>
      <c r="G20" s="81"/>
      <c r="H20" s="149"/>
      <c r="I20" s="150"/>
      <c r="J20" s="49"/>
    </row>
    <row r="21" spans="1:12" ht="15" customHeight="1" x14ac:dyDescent="0.2">
      <c r="A21" s="4" t="s">
        <v>78</v>
      </c>
      <c r="B21" s="34" t="s">
        <v>14</v>
      </c>
      <c r="C21" s="35" t="s">
        <v>266</v>
      </c>
      <c r="D21" s="53"/>
      <c r="E21" s="34" t="s">
        <v>14</v>
      </c>
      <c r="F21" s="35" t="s">
        <v>260</v>
      </c>
      <c r="G21" s="81"/>
      <c r="H21" s="149"/>
      <c r="I21" s="150"/>
      <c r="J21" s="49"/>
    </row>
    <row r="22" spans="1:12" ht="15" customHeight="1" thickBot="1" x14ac:dyDescent="0.25">
      <c r="A22" s="17"/>
      <c r="B22" s="36" t="s">
        <v>16</v>
      </c>
      <c r="C22" s="37" t="s">
        <v>309</v>
      </c>
      <c r="D22" s="86"/>
      <c r="E22" s="36" t="s">
        <v>16</v>
      </c>
      <c r="F22" s="37" t="s">
        <v>310</v>
      </c>
      <c r="G22" s="87"/>
      <c r="H22" s="151"/>
      <c r="I22" s="152"/>
      <c r="J22" s="78"/>
    </row>
    <row r="23" spans="1:12" ht="13.5" customHeight="1" x14ac:dyDescent="0.2">
      <c r="A23" s="130" t="s">
        <v>0</v>
      </c>
      <c r="B23" s="169"/>
      <c r="C23" s="148"/>
      <c r="D23" s="42"/>
      <c r="E23" s="147"/>
      <c r="F23" s="148"/>
      <c r="G23" s="42"/>
      <c r="H23" s="147"/>
      <c r="I23" s="148"/>
      <c r="J23" s="48"/>
      <c r="K23" s="16"/>
      <c r="L23" s="39"/>
    </row>
    <row r="24" spans="1:12" ht="13.5" customHeight="1" x14ac:dyDescent="0.2">
      <c r="A24" s="131"/>
      <c r="B24" s="149"/>
      <c r="C24" s="150"/>
      <c r="D24" s="5"/>
      <c r="E24" s="149"/>
      <c r="F24" s="150"/>
      <c r="G24" s="5"/>
      <c r="H24" s="149"/>
      <c r="I24" s="150"/>
      <c r="J24" s="38"/>
      <c r="K24" s="16"/>
      <c r="L24" s="3"/>
    </row>
    <row r="25" spans="1:12" ht="18" customHeight="1" x14ac:dyDescent="0.2">
      <c r="A25" s="170" t="s">
        <v>28</v>
      </c>
      <c r="B25" s="149"/>
      <c r="C25" s="150"/>
      <c r="D25" s="77"/>
      <c r="E25" s="149"/>
      <c r="F25" s="150"/>
      <c r="G25" s="77"/>
      <c r="H25" s="149"/>
      <c r="I25" s="150"/>
      <c r="J25" s="76"/>
      <c r="K25"/>
      <c r="L25"/>
    </row>
    <row r="26" spans="1:12" ht="18" customHeight="1" x14ac:dyDescent="0.2">
      <c r="A26" s="171"/>
      <c r="B26" s="149"/>
      <c r="C26" s="150"/>
      <c r="D26" s="77"/>
      <c r="E26" s="149"/>
      <c r="F26" s="150"/>
      <c r="G26" s="77"/>
      <c r="H26" s="149"/>
      <c r="I26" s="150"/>
      <c r="J26" s="76"/>
    </row>
    <row r="27" spans="1:12" ht="15" customHeight="1" x14ac:dyDescent="0.2">
      <c r="A27" s="4" t="s">
        <v>7</v>
      </c>
      <c r="B27" s="149"/>
      <c r="C27" s="150"/>
      <c r="D27" s="43"/>
      <c r="E27" s="149"/>
      <c r="F27" s="150"/>
      <c r="G27" s="43"/>
      <c r="H27" s="149"/>
      <c r="I27" s="150"/>
      <c r="J27" s="49"/>
    </row>
    <row r="28" spans="1:12" ht="15" customHeight="1" x14ac:dyDescent="0.2">
      <c r="A28" s="136" t="s">
        <v>248</v>
      </c>
      <c r="B28" s="149"/>
      <c r="C28" s="150"/>
      <c r="D28" s="43"/>
      <c r="E28" s="149"/>
      <c r="F28" s="150"/>
      <c r="G28" s="43"/>
      <c r="H28" s="149"/>
      <c r="I28" s="150"/>
      <c r="J28" s="49"/>
    </row>
    <row r="29" spans="1:12" ht="15" customHeight="1" x14ac:dyDescent="0.2">
      <c r="A29" s="137"/>
      <c r="B29" s="149"/>
      <c r="C29" s="150"/>
      <c r="D29" s="43"/>
      <c r="E29" s="149"/>
      <c r="F29" s="150"/>
      <c r="G29" s="43"/>
      <c r="H29" s="149"/>
      <c r="I29" s="150"/>
      <c r="J29" s="49"/>
    </row>
    <row r="30" spans="1:12" ht="15" customHeight="1" x14ac:dyDescent="0.2">
      <c r="A30" s="4" t="s">
        <v>26</v>
      </c>
      <c r="B30" s="149"/>
      <c r="C30" s="150"/>
      <c r="D30" s="43"/>
      <c r="E30" s="149"/>
      <c r="F30" s="150"/>
      <c r="G30" s="43"/>
      <c r="H30" s="149"/>
      <c r="I30" s="150"/>
      <c r="J30" s="49"/>
    </row>
    <row r="31" spans="1:12" ht="15" customHeight="1" thickBot="1" x14ac:dyDescent="0.25">
      <c r="A31" s="93"/>
      <c r="B31" s="151"/>
      <c r="C31" s="152"/>
      <c r="D31" s="44"/>
      <c r="E31" s="151"/>
      <c r="F31" s="152"/>
      <c r="G31" s="44"/>
      <c r="H31" s="151"/>
      <c r="I31" s="152"/>
      <c r="J31" s="78"/>
    </row>
    <row r="32" spans="1:12" ht="13.5" customHeight="1" x14ac:dyDescent="0.2">
      <c r="A32" s="130" t="s">
        <v>0</v>
      </c>
      <c r="B32" s="147"/>
      <c r="C32" s="148"/>
      <c r="D32" s="42"/>
      <c r="E32" s="147"/>
      <c r="F32" s="148"/>
      <c r="G32" s="42"/>
      <c r="H32" s="147"/>
      <c r="I32" s="148"/>
      <c r="J32" s="48"/>
    </row>
    <row r="33" spans="1:12" ht="13.5" customHeight="1" x14ac:dyDescent="0.2">
      <c r="A33" s="131"/>
      <c r="B33" s="149"/>
      <c r="C33" s="150"/>
      <c r="D33" s="5"/>
      <c r="E33" s="149"/>
      <c r="F33" s="150"/>
      <c r="G33" s="5"/>
      <c r="H33" s="149"/>
      <c r="I33" s="150"/>
      <c r="J33" s="38"/>
    </row>
    <row r="34" spans="1:12" ht="18" customHeight="1" x14ac:dyDescent="0.2">
      <c r="A34" s="118" t="s">
        <v>29</v>
      </c>
      <c r="B34" s="149"/>
      <c r="C34" s="150"/>
      <c r="D34" s="77"/>
      <c r="E34" s="149"/>
      <c r="F34" s="150"/>
      <c r="G34" s="77"/>
      <c r="H34" s="149"/>
      <c r="I34" s="150"/>
      <c r="J34" s="84"/>
      <c r="K34"/>
      <c r="L34"/>
    </row>
    <row r="35" spans="1:12" ht="18" customHeight="1" x14ac:dyDescent="0.2">
      <c r="A35" s="119"/>
      <c r="B35" s="149"/>
      <c r="C35" s="150"/>
      <c r="D35" s="77"/>
      <c r="E35" s="149"/>
      <c r="F35" s="150"/>
      <c r="G35" s="77"/>
      <c r="H35" s="149"/>
      <c r="I35" s="150"/>
      <c r="J35" s="84"/>
    </row>
    <row r="36" spans="1:12" ht="15" customHeight="1" x14ac:dyDescent="0.2">
      <c r="A36" s="4" t="s">
        <v>7</v>
      </c>
      <c r="B36" s="149"/>
      <c r="C36" s="150"/>
      <c r="D36" s="43"/>
      <c r="E36" s="149"/>
      <c r="F36" s="150"/>
      <c r="G36" s="43"/>
      <c r="H36" s="149"/>
      <c r="I36" s="150"/>
      <c r="J36" s="49"/>
    </row>
    <row r="37" spans="1:12" ht="15" customHeight="1" x14ac:dyDescent="0.2">
      <c r="A37" s="136"/>
      <c r="B37" s="149"/>
      <c r="C37" s="150"/>
      <c r="D37" s="43"/>
      <c r="E37" s="149"/>
      <c r="F37" s="150"/>
      <c r="G37" s="43"/>
      <c r="H37" s="149"/>
      <c r="I37" s="150"/>
      <c r="J37" s="49"/>
    </row>
    <row r="38" spans="1:12" ht="15" customHeight="1" x14ac:dyDescent="0.2">
      <c r="A38" s="137"/>
      <c r="B38" s="149"/>
      <c r="C38" s="150"/>
      <c r="D38" s="43"/>
      <c r="E38" s="149"/>
      <c r="F38" s="150"/>
      <c r="G38" s="43"/>
      <c r="H38" s="149"/>
      <c r="I38" s="150"/>
      <c r="J38" s="49"/>
    </row>
    <row r="39" spans="1:12" ht="15" customHeight="1" x14ac:dyDescent="0.2">
      <c r="A39" s="4" t="s">
        <v>27</v>
      </c>
      <c r="B39" s="149"/>
      <c r="C39" s="150"/>
      <c r="D39" s="43"/>
      <c r="E39" s="149"/>
      <c r="F39" s="150"/>
      <c r="G39" s="43"/>
      <c r="H39" s="149"/>
      <c r="I39" s="150"/>
      <c r="J39" s="49"/>
    </row>
    <row r="40" spans="1:12" ht="15" customHeight="1" thickBot="1" x14ac:dyDescent="0.25">
      <c r="A40" s="17"/>
      <c r="B40" s="151"/>
      <c r="C40" s="152"/>
      <c r="D40" s="44"/>
      <c r="E40" s="151"/>
      <c r="F40" s="152"/>
      <c r="G40" s="44"/>
      <c r="H40" s="151"/>
      <c r="I40" s="152"/>
      <c r="J40" s="50"/>
    </row>
    <row r="42" spans="1:12" x14ac:dyDescent="0.2">
      <c r="A42" s="22" t="s">
        <v>23</v>
      </c>
      <c r="B42" s="23"/>
      <c r="C42" s="24"/>
      <c r="D42" s="56"/>
      <c r="E42" s="23"/>
      <c r="F42" s="26"/>
      <c r="G42" s="47"/>
      <c r="H42" s="23"/>
      <c r="I42" s="26"/>
      <c r="J42" s="47"/>
    </row>
    <row r="43" spans="1:12" x14ac:dyDescent="0.2">
      <c r="A43" s="134" t="s">
        <v>17</v>
      </c>
      <c r="B43" s="135"/>
      <c r="C43" s="135"/>
      <c r="D43" s="135"/>
      <c r="E43" s="135"/>
      <c r="F43" s="135"/>
      <c r="G43" s="135"/>
      <c r="H43" s="25"/>
      <c r="I43" s="25"/>
      <c r="J43" s="25"/>
    </row>
    <row r="44" spans="1:12" x14ac:dyDescent="0.2">
      <c r="A44" s="18" t="s">
        <v>18</v>
      </c>
      <c r="B44" s="18"/>
      <c r="C44" s="19"/>
      <c r="D44" s="57"/>
      <c r="E44" s="18"/>
      <c r="F44" s="19"/>
      <c r="G44" s="57"/>
      <c r="H44" s="18"/>
      <c r="I44" s="19"/>
      <c r="J44" s="57"/>
    </row>
    <row r="45" spans="1:12" x14ac:dyDescent="0.2">
      <c r="A45" s="31" t="s">
        <v>19</v>
      </c>
      <c r="B45" s="25"/>
      <c r="C45" s="25"/>
      <c r="D45" s="58"/>
      <c r="E45" s="25"/>
      <c r="F45" s="25"/>
      <c r="G45" s="58"/>
      <c r="H45" s="25"/>
      <c r="I45" s="25"/>
      <c r="J45" s="58"/>
    </row>
    <row r="46" spans="1:12" x14ac:dyDescent="0.2">
      <c r="A46" s="20" t="s">
        <v>85</v>
      </c>
      <c r="B46" s="20"/>
      <c r="C46" s="21"/>
      <c r="D46" s="59"/>
      <c r="E46" s="20"/>
      <c r="F46" s="21"/>
      <c r="G46" s="57"/>
      <c r="H46" s="20"/>
      <c r="I46" s="21"/>
      <c r="J46" s="57"/>
    </row>
    <row r="47" spans="1:12" x14ac:dyDescent="0.2">
      <c r="A47" s="18" t="s">
        <v>20</v>
      </c>
      <c r="B47" s="18"/>
      <c r="C47" s="21"/>
      <c r="D47" s="59"/>
      <c r="E47" s="18"/>
      <c r="F47" s="21"/>
      <c r="G47" s="57"/>
      <c r="H47" s="18"/>
      <c r="I47" s="21"/>
      <c r="J47" s="57"/>
    </row>
    <row r="48" spans="1:12" x14ac:dyDescent="0.2">
      <c r="A48" s="18" t="s">
        <v>21</v>
      </c>
      <c r="B48" s="18"/>
      <c r="C48" s="21"/>
      <c r="D48" s="59"/>
      <c r="E48" s="18"/>
      <c r="F48" s="21"/>
      <c r="G48" s="57"/>
      <c r="H48" s="18"/>
      <c r="I48" s="21"/>
      <c r="J48" s="57"/>
    </row>
    <row r="71" spans="11:12" x14ac:dyDescent="0.2">
      <c r="K71"/>
      <c r="L71" s="39"/>
    </row>
    <row r="72" spans="11:12" x14ac:dyDescent="0.2">
      <c r="K72" s="16"/>
      <c r="L72" s="39"/>
    </row>
    <row r="73" spans="11:12" x14ac:dyDescent="0.2">
      <c r="K73" s="16"/>
      <c r="L73" s="40"/>
    </row>
    <row r="74" spans="11:12" x14ac:dyDescent="0.2">
      <c r="K74" s="16"/>
      <c r="L74" s="39"/>
    </row>
    <row r="78" spans="11:12" x14ac:dyDescent="0.2">
      <c r="K78" s="26"/>
      <c r="L78" s="26"/>
    </row>
    <row r="79" spans="11:12" x14ac:dyDescent="0.2">
      <c r="K79" s="28"/>
      <c r="L79" s="28"/>
    </row>
    <row r="80" spans="11:12" x14ac:dyDescent="0.2">
      <c r="K80" s="28"/>
      <c r="L80" s="28"/>
    </row>
    <row r="81" spans="11:12" x14ac:dyDescent="0.2">
      <c r="K81" s="28"/>
      <c r="L81" s="28"/>
    </row>
    <row r="82" spans="11:12" x14ac:dyDescent="0.2">
      <c r="K82" s="28"/>
      <c r="L82" s="28"/>
    </row>
    <row r="83" spans="11:12" x14ac:dyDescent="0.2">
      <c r="K83" s="28"/>
      <c r="L83" s="28"/>
    </row>
    <row r="84" spans="11:12" x14ac:dyDescent="0.2">
      <c r="K84" s="28"/>
      <c r="L84" s="28"/>
    </row>
  </sheetData>
  <mergeCells count="41">
    <mergeCell ref="H5:I5"/>
    <mergeCell ref="H7:I7"/>
    <mergeCell ref="H8:I8"/>
    <mergeCell ref="A1:J1"/>
    <mergeCell ref="K1:L1"/>
    <mergeCell ref="A2:J2"/>
    <mergeCell ref="K2:L2"/>
    <mergeCell ref="A4:J4"/>
    <mergeCell ref="A3:J3"/>
    <mergeCell ref="A10:A11"/>
    <mergeCell ref="A5:A6"/>
    <mergeCell ref="B5:C5"/>
    <mergeCell ref="E5:F5"/>
    <mergeCell ref="A7:A8"/>
    <mergeCell ref="B7:C7"/>
    <mergeCell ref="E7:F7"/>
    <mergeCell ref="B8:C8"/>
    <mergeCell ref="E8:F8"/>
    <mergeCell ref="H32:I40"/>
    <mergeCell ref="H23:I31"/>
    <mergeCell ref="H14:I22"/>
    <mergeCell ref="A37:A38"/>
    <mergeCell ref="A34:A35"/>
    <mergeCell ref="A14:A15"/>
    <mergeCell ref="B14:C14"/>
    <mergeCell ref="E14:F14"/>
    <mergeCell ref="A32:A33"/>
    <mergeCell ref="B17:C17"/>
    <mergeCell ref="E17:F17"/>
    <mergeCell ref="A43:G43"/>
    <mergeCell ref="A19:A20"/>
    <mergeCell ref="A16:A17"/>
    <mergeCell ref="B16:C16"/>
    <mergeCell ref="E16:F16"/>
    <mergeCell ref="B32:C40"/>
    <mergeCell ref="E32:F40"/>
    <mergeCell ref="A23:A24"/>
    <mergeCell ref="B23:C31"/>
    <mergeCell ref="E23:F31"/>
    <mergeCell ref="A25:A26"/>
    <mergeCell ref="A28:A29"/>
  </mergeCells>
  <phoneticPr fontId="10"/>
  <pageMargins left="0.59055118110236227" right="0.59055118110236227" top="0.78740157480314965" bottom="0.78740157480314965" header="0.51181102362204722" footer="0.51181102362204722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309FC-54B1-47C4-8D4D-269F748154FE}">
  <sheetPr>
    <pageSetUpPr fitToPage="1"/>
  </sheetPr>
  <dimension ref="A1:M94"/>
  <sheetViews>
    <sheetView showGridLines="0" view="pageBreakPreview" zoomScaleNormal="100" zoomScaleSheetLayoutView="100" workbookViewId="0">
      <selection activeCell="H9" sqref="H9:I9"/>
    </sheetView>
  </sheetViews>
  <sheetFormatPr defaultColWidth="9" defaultRowHeight="13" x14ac:dyDescent="0.2"/>
  <cols>
    <col min="1" max="1" width="15.6328125" style="2" customWidth="1"/>
    <col min="2" max="2" width="12.08984375" style="2" customWidth="1"/>
    <col min="3" max="3" width="16.6328125" style="1" customWidth="1"/>
    <col min="4" max="4" width="6.7265625" style="55" customWidth="1"/>
    <col min="5" max="5" width="12.08984375" style="2" customWidth="1"/>
    <col min="6" max="6" width="16.6328125" style="1" customWidth="1"/>
    <col min="7" max="7" width="6.7265625" style="55" customWidth="1"/>
    <col min="8" max="8" width="12.08984375" style="2" customWidth="1"/>
    <col min="9" max="9" width="16.6328125" style="1" customWidth="1"/>
    <col min="10" max="10" width="6.7265625" style="55" customWidth="1"/>
    <col min="11" max="11" width="10.7265625" style="1" customWidth="1"/>
    <col min="12" max="13" width="15.36328125" style="1" customWidth="1"/>
    <col min="14" max="16384" width="9" style="1"/>
  </cols>
  <sheetData>
    <row r="1" spans="1:13" ht="23.25" customHeight="1" x14ac:dyDescent="0.2">
      <c r="A1" s="128" t="s">
        <v>170</v>
      </c>
      <c r="B1" s="128"/>
      <c r="C1" s="128"/>
      <c r="D1" s="128"/>
      <c r="E1" s="128"/>
      <c r="F1" s="128"/>
      <c r="G1" s="128"/>
      <c r="H1" s="128"/>
      <c r="I1" s="128"/>
      <c r="J1" s="128"/>
      <c r="K1" s="127"/>
      <c r="L1" s="127"/>
    </row>
    <row r="2" spans="1:13" ht="21.75" customHeight="1" x14ac:dyDescent="0.2">
      <c r="A2" s="128" t="s">
        <v>321</v>
      </c>
      <c r="B2" s="128"/>
      <c r="C2" s="128"/>
      <c r="D2" s="128"/>
      <c r="E2" s="128"/>
      <c r="F2" s="128"/>
      <c r="G2" s="128"/>
      <c r="H2" s="128"/>
      <c r="I2" s="128"/>
      <c r="J2" s="128"/>
      <c r="K2" s="140"/>
      <c r="L2" s="140"/>
    </row>
    <row r="3" spans="1:13" s="91" customFormat="1" ht="24.65" customHeight="1" x14ac:dyDescent="0.2">
      <c r="A3" s="175" t="s">
        <v>222</v>
      </c>
      <c r="B3" s="175"/>
      <c r="C3" s="175"/>
      <c r="D3" s="175"/>
      <c r="E3" s="175"/>
      <c r="F3" s="175"/>
      <c r="G3" s="175"/>
      <c r="H3" s="175"/>
      <c r="I3" s="175"/>
      <c r="J3" s="175"/>
      <c r="K3" s="92"/>
      <c r="L3" s="92"/>
      <c r="M3" s="1"/>
    </row>
    <row r="4" spans="1:13" s="91" customFormat="1" ht="45.65" customHeight="1" x14ac:dyDescent="0.2">
      <c r="A4" s="172" t="s">
        <v>204</v>
      </c>
      <c r="B4" s="172"/>
      <c r="C4" s="172"/>
      <c r="D4" s="172"/>
      <c r="E4" s="172"/>
      <c r="F4" s="172"/>
      <c r="G4" s="172"/>
      <c r="H4" s="172"/>
      <c r="I4" s="172"/>
      <c r="J4" s="172"/>
      <c r="K4" s="176" t="s">
        <v>223</v>
      </c>
      <c r="L4" s="176"/>
      <c r="M4" s="1"/>
    </row>
    <row r="5" spans="1:13" s="25" customFormat="1" ht="20.25" customHeight="1" thickBot="1" x14ac:dyDescent="0.25">
      <c r="A5" s="129" t="s">
        <v>24</v>
      </c>
      <c r="B5" s="129"/>
      <c r="C5" s="129"/>
      <c r="D5" s="129"/>
      <c r="E5" s="129"/>
      <c r="F5" s="129"/>
      <c r="G5" s="129"/>
      <c r="H5" s="129"/>
      <c r="I5" s="129"/>
      <c r="J5" s="129"/>
      <c r="K5" s="1"/>
      <c r="L5" s="1"/>
    </row>
    <row r="6" spans="1:13" ht="13.5" customHeight="1" x14ac:dyDescent="0.2">
      <c r="A6" s="130" t="s">
        <v>0</v>
      </c>
      <c r="B6" s="116" t="s">
        <v>1</v>
      </c>
      <c r="C6" s="117"/>
      <c r="D6" s="42"/>
      <c r="E6" s="116" t="s">
        <v>2</v>
      </c>
      <c r="F6" s="117"/>
      <c r="G6" s="42"/>
      <c r="H6" s="189" t="s">
        <v>75</v>
      </c>
      <c r="I6" s="190"/>
      <c r="J6" s="79"/>
      <c r="K6"/>
      <c r="L6" s="39" t="s">
        <v>239</v>
      </c>
    </row>
    <row r="7" spans="1:13" ht="13.5" customHeight="1" x14ac:dyDescent="0.2">
      <c r="A7" s="131"/>
      <c r="B7" s="85" t="s">
        <v>196</v>
      </c>
      <c r="C7" s="33" t="s">
        <v>171</v>
      </c>
      <c r="D7" s="5"/>
      <c r="E7" s="85" t="s">
        <v>197</v>
      </c>
      <c r="F7" s="33" t="s">
        <v>135</v>
      </c>
      <c r="G7" s="5"/>
      <c r="H7" s="85" t="s">
        <v>163</v>
      </c>
      <c r="I7" s="33" t="s">
        <v>172</v>
      </c>
      <c r="J7" s="80"/>
      <c r="K7"/>
      <c r="L7" s="3" t="s">
        <v>3</v>
      </c>
      <c r="M7" s="3" t="s">
        <v>238</v>
      </c>
    </row>
    <row r="8" spans="1:13" ht="18" customHeight="1" x14ac:dyDescent="0.2">
      <c r="A8" s="118" t="s">
        <v>74</v>
      </c>
      <c r="B8" s="120" t="s">
        <v>198</v>
      </c>
      <c r="C8" s="121"/>
      <c r="D8" s="64" t="s">
        <v>202</v>
      </c>
      <c r="E8" s="122" t="s">
        <v>200</v>
      </c>
      <c r="F8" s="123"/>
      <c r="G8" s="64" t="s">
        <v>22</v>
      </c>
      <c r="H8" s="173" t="s">
        <v>207</v>
      </c>
      <c r="I8" s="174"/>
      <c r="J8" s="76" t="s">
        <v>22</v>
      </c>
      <c r="K8" s="6" t="s">
        <v>4</v>
      </c>
      <c r="L8" s="7">
        <f>COUNTIF(B6:J59,"中央区")+2</f>
        <v>2</v>
      </c>
      <c r="M8" s="3">
        <f>'９月１９日（土）'!L8+'９月２０日（日）'!L8+'９月２１日（祝月）'!L8+'９月２２日（祝火）'!L7+L8</f>
        <v>9</v>
      </c>
    </row>
    <row r="9" spans="1:13" ht="18" customHeight="1" x14ac:dyDescent="0.2">
      <c r="A9" s="119"/>
      <c r="B9" s="120" t="s">
        <v>199</v>
      </c>
      <c r="C9" s="121"/>
      <c r="D9" s="64" t="s">
        <v>43</v>
      </c>
      <c r="E9" s="120" t="s">
        <v>201</v>
      </c>
      <c r="F9" s="126"/>
      <c r="G9" s="64" t="s">
        <v>120</v>
      </c>
      <c r="H9" s="120" t="s">
        <v>208</v>
      </c>
      <c r="I9" s="126"/>
      <c r="J9" s="76" t="s">
        <v>209</v>
      </c>
      <c r="K9" s="8" t="s">
        <v>5</v>
      </c>
      <c r="L9" s="61">
        <f>COUNTIF(B6:J59,"美浜区")+2</f>
        <v>2</v>
      </c>
      <c r="M9" s="3">
        <f>'９月１９日（土）'!L9+'９月２０日（日）'!L9+'９月２１日（祝月）'!L9+'９月２２日（祝火）'!L8+L9</f>
        <v>9</v>
      </c>
    </row>
    <row r="10" spans="1:13" ht="15" customHeight="1" x14ac:dyDescent="0.2">
      <c r="A10" s="4" t="s">
        <v>7</v>
      </c>
      <c r="B10" s="34" t="s">
        <v>8</v>
      </c>
      <c r="C10" s="103" t="s">
        <v>232</v>
      </c>
      <c r="D10" s="43"/>
      <c r="E10" s="34" t="s">
        <v>8</v>
      </c>
      <c r="F10" s="107" t="s">
        <v>236</v>
      </c>
      <c r="G10" s="43"/>
      <c r="H10" s="34" t="s">
        <v>8</v>
      </c>
      <c r="I10" s="106" t="s">
        <v>235</v>
      </c>
      <c r="J10" s="49"/>
      <c r="K10" s="9" t="s">
        <v>6</v>
      </c>
      <c r="L10" s="10">
        <f>COUNTIF(B6:J59,"稲毛区")+2</f>
        <v>3</v>
      </c>
      <c r="M10" s="3">
        <f>'９月１９日（土）'!L10+'９月２０日（日）'!L10+'９月２１日（祝月）'!L10+'９月２２日（祝火）'!L9+L10</f>
        <v>9</v>
      </c>
    </row>
    <row r="11" spans="1:13" ht="15" customHeight="1" x14ac:dyDescent="0.2">
      <c r="A11" s="136" t="s">
        <v>249</v>
      </c>
      <c r="B11" s="34" t="s">
        <v>10</v>
      </c>
      <c r="C11" s="35" t="s">
        <v>305</v>
      </c>
      <c r="D11" s="43"/>
      <c r="E11" s="34" t="s">
        <v>10</v>
      </c>
      <c r="F11" s="35" t="s">
        <v>259</v>
      </c>
      <c r="G11" s="43"/>
      <c r="H11" s="34" t="s">
        <v>10</v>
      </c>
      <c r="I11" s="35" t="s">
        <v>308</v>
      </c>
      <c r="J11" s="81"/>
      <c r="K11" s="11" t="s">
        <v>9</v>
      </c>
      <c r="L11" s="12">
        <f>COUNTIF(B6:J59,"若葉区")</f>
        <v>2</v>
      </c>
      <c r="M11" s="3">
        <f>'９月１９日（土）'!L11+'９月２０日（日）'!L11+'９月２１日（祝月）'!L11+'９月２２日（祝火）'!L10+L11</f>
        <v>8</v>
      </c>
    </row>
    <row r="12" spans="1:13" ht="15" customHeight="1" x14ac:dyDescent="0.2">
      <c r="A12" s="137"/>
      <c r="B12" s="34" t="s">
        <v>12</v>
      </c>
      <c r="C12" s="35" t="s">
        <v>255</v>
      </c>
      <c r="D12" s="43"/>
      <c r="E12" s="34" t="s">
        <v>12</v>
      </c>
      <c r="F12" s="35" t="s">
        <v>306</v>
      </c>
      <c r="G12" s="43"/>
      <c r="H12" s="34" t="s">
        <v>12</v>
      </c>
      <c r="I12" s="35" t="s">
        <v>307</v>
      </c>
      <c r="J12" s="81"/>
      <c r="K12" s="13" t="s">
        <v>11</v>
      </c>
      <c r="L12" s="62">
        <f>COUNTIF(B6:J59,"花見川区")+2</f>
        <v>2</v>
      </c>
      <c r="M12" s="3">
        <f>'９月１９日（土）'!L12+'９月２０日（日）'!L12+'９月２１日（祝月）'!L12+'９月２２日（祝火）'!L11+L12</f>
        <v>9</v>
      </c>
    </row>
    <row r="13" spans="1:13" ht="15" customHeight="1" x14ac:dyDescent="0.2">
      <c r="A13" s="4" t="s">
        <v>26</v>
      </c>
      <c r="B13" s="34" t="s">
        <v>14</v>
      </c>
      <c r="C13" s="35" t="s">
        <v>305</v>
      </c>
      <c r="D13" s="43"/>
      <c r="E13" s="34" t="s">
        <v>14</v>
      </c>
      <c r="F13" s="35" t="s">
        <v>259</v>
      </c>
      <c r="G13" s="43"/>
      <c r="H13" s="34" t="s">
        <v>14</v>
      </c>
      <c r="I13" s="35" t="s">
        <v>308</v>
      </c>
      <c r="J13" s="81"/>
      <c r="K13" s="14" t="s">
        <v>13</v>
      </c>
      <c r="L13" s="15">
        <f>COUNTIF(B6:J59,"緑区")</f>
        <v>2</v>
      </c>
      <c r="M13" s="3">
        <f>'９月１９日（土）'!L13+'９月２０日（日）'!L13+'９月２１日（祝月）'!L13+'９月２２日（祝火）'!L12+L13</f>
        <v>9</v>
      </c>
    </row>
    <row r="14" spans="1:13" ht="15" customHeight="1" thickBot="1" x14ac:dyDescent="0.25">
      <c r="A14" s="17"/>
      <c r="B14" s="36" t="s">
        <v>16</v>
      </c>
      <c r="C14" s="37" t="s">
        <v>255</v>
      </c>
      <c r="D14" s="44"/>
      <c r="E14" s="36" t="s">
        <v>16</v>
      </c>
      <c r="F14" s="37" t="s">
        <v>306</v>
      </c>
      <c r="G14" s="44"/>
      <c r="H14" s="36" t="s">
        <v>16</v>
      </c>
      <c r="I14" s="37" t="s">
        <v>307</v>
      </c>
      <c r="J14" s="87"/>
      <c r="K14" s="16" t="s">
        <v>15</v>
      </c>
      <c r="L14" s="3">
        <f>SUM(L8:L13)</f>
        <v>13</v>
      </c>
      <c r="M14" s="3">
        <f>SUM(M8:M13)</f>
        <v>53</v>
      </c>
    </row>
    <row r="15" spans="1:13" ht="13.5" customHeight="1" x14ac:dyDescent="0.2">
      <c r="A15" s="145" t="s">
        <v>0</v>
      </c>
      <c r="B15" s="116" t="s">
        <v>1</v>
      </c>
      <c r="C15" s="153"/>
      <c r="D15" s="52"/>
      <c r="E15" s="116" t="s">
        <v>2</v>
      </c>
      <c r="F15" s="153"/>
      <c r="G15" s="60"/>
      <c r="H15" s="177"/>
      <c r="I15" s="178"/>
      <c r="J15" s="79"/>
    </row>
    <row r="16" spans="1:13" ht="13.5" thickBot="1" x14ac:dyDescent="0.25">
      <c r="A16" s="146"/>
      <c r="B16" s="85" t="s">
        <v>203</v>
      </c>
      <c r="C16" s="33" t="s">
        <v>171</v>
      </c>
      <c r="D16" s="51"/>
      <c r="E16" s="85" t="s">
        <v>187</v>
      </c>
      <c r="F16" s="33" t="s">
        <v>135</v>
      </c>
      <c r="G16" s="51"/>
      <c r="H16" s="179"/>
      <c r="I16" s="180"/>
      <c r="J16" s="80"/>
    </row>
    <row r="17" spans="1:13" ht="18" customHeight="1" x14ac:dyDescent="0.2">
      <c r="A17" s="167" t="s">
        <v>146</v>
      </c>
      <c r="B17" s="122" t="s">
        <v>205</v>
      </c>
      <c r="C17" s="123"/>
      <c r="D17" s="64" t="s">
        <v>116</v>
      </c>
      <c r="E17" s="173" t="s">
        <v>192</v>
      </c>
      <c r="F17" s="174"/>
      <c r="G17" s="64" t="s">
        <v>38</v>
      </c>
      <c r="H17" s="179"/>
      <c r="I17" s="180"/>
      <c r="J17" s="76"/>
      <c r="K17" s="109"/>
      <c r="L17" s="101" t="s">
        <v>231</v>
      </c>
      <c r="M17" s="102"/>
    </row>
    <row r="18" spans="1:13" ht="18" customHeight="1" x14ac:dyDescent="0.2">
      <c r="A18" s="168"/>
      <c r="B18" s="120" t="s">
        <v>206</v>
      </c>
      <c r="C18" s="126"/>
      <c r="D18" s="64" t="s">
        <v>38</v>
      </c>
      <c r="E18" s="191" t="s">
        <v>193</v>
      </c>
      <c r="F18" s="192"/>
      <c r="G18" s="64" t="s">
        <v>37</v>
      </c>
      <c r="H18" s="179"/>
      <c r="I18" s="180"/>
      <c r="J18" s="76"/>
      <c r="K18" s="109"/>
      <c r="L18" s="94" t="s">
        <v>224</v>
      </c>
      <c r="M18" s="95"/>
    </row>
    <row r="19" spans="1:13" ht="15" customHeight="1" x14ac:dyDescent="0.2">
      <c r="A19" s="4" t="s">
        <v>7</v>
      </c>
      <c r="B19" s="34" t="s">
        <v>8</v>
      </c>
      <c r="C19" s="107" t="s">
        <v>236</v>
      </c>
      <c r="D19" s="53"/>
      <c r="E19" s="34" t="s">
        <v>8</v>
      </c>
      <c r="F19" s="103" t="s">
        <v>232</v>
      </c>
      <c r="G19" s="53"/>
      <c r="H19" s="179"/>
      <c r="I19" s="180"/>
      <c r="J19" s="81"/>
      <c r="K19" s="110"/>
      <c r="L19" s="94" t="s">
        <v>225</v>
      </c>
      <c r="M19" s="96" t="s">
        <v>226</v>
      </c>
    </row>
    <row r="20" spans="1:13" ht="15" customHeight="1" x14ac:dyDescent="0.2">
      <c r="A20" s="136" t="s">
        <v>327</v>
      </c>
      <c r="B20" s="34" t="s">
        <v>10</v>
      </c>
      <c r="C20" s="35" t="s">
        <v>279</v>
      </c>
      <c r="D20" s="53"/>
      <c r="E20" s="34" t="s">
        <v>10</v>
      </c>
      <c r="F20" s="35" t="s">
        <v>280</v>
      </c>
      <c r="G20" s="53"/>
      <c r="H20" s="179"/>
      <c r="I20" s="180"/>
      <c r="J20" s="81"/>
      <c r="K20" s="110"/>
      <c r="L20" s="97"/>
      <c r="M20" s="98" t="s">
        <v>227</v>
      </c>
    </row>
    <row r="21" spans="1:13" ht="15" customHeight="1" x14ac:dyDescent="0.2">
      <c r="A21" s="137"/>
      <c r="B21" s="34" t="s">
        <v>12</v>
      </c>
      <c r="C21" s="35" t="s">
        <v>278</v>
      </c>
      <c r="D21" s="53"/>
      <c r="E21" s="34" t="s">
        <v>12</v>
      </c>
      <c r="F21" s="35" t="s">
        <v>304</v>
      </c>
      <c r="G21" s="53"/>
      <c r="H21" s="179"/>
      <c r="I21" s="180"/>
      <c r="J21" s="81"/>
      <c r="K21" s="110"/>
      <c r="L21" s="94" t="s">
        <v>228</v>
      </c>
      <c r="M21" s="96" t="s">
        <v>229</v>
      </c>
    </row>
    <row r="22" spans="1:13" ht="15" customHeight="1" thickBot="1" x14ac:dyDescent="0.25">
      <c r="A22" s="4" t="s">
        <v>78</v>
      </c>
      <c r="B22" s="34" t="s">
        <v>14</v>
      </c>
      <c r="C22" s="35" t="s">
        <v>279</v>
      </c>
      <c r="D22" s="53"/>
      <c r="E22" s="34" t="s">
        <v>14</v>
      </c>
      <c r="F22" s="35" t="s">
        <v>280</v>
      </c>
      <c r="G22" s="53"/>
      <c r="H22" s="179"/>
      <c r="I22" s="180"/>
      <c r="J22" s="81"/>
      <c r="K22" s="110"/>
      <c r="L22" s="99"/>
      <c r="M22" s="100" t="s">
        <v>230</v>
      </c>
    </row>
    <row r="23" spans="1:13" ht="15" customHeight="1" thickBot="1" x14ac:dyDescent="0.25">
      <c r="A23" s="17"/>
      <c r="B23" s="36" t="s">
        <v>16</v>
      </c>
      <c r="C23" s="37" t="s">
        <v>278</v>
      </c>
      <c r="D23" s="86"/>
      <c r="E23" s="36" t="s">
        <v>16</v>
      </c>
      <c r="F23" s="37" t="s">
        <v>304</v>
      </c>
      <c r="G23" s="86"/>
      <c r="H23" s="181"/>
      <c r="I23" s="182"/>
      <c r="J23" s="87"/>
    </row>
    <row r="24" spans="1:13" ht="13.5" customHeight="1" x14ac:dyDescent="0.2">
      <c r="A24" s="130" t="s">
        <v>0</v>
      </c>
      <c r="B24" s="177"/>
      <c r="C24" s="178"/>
      <c r="D24" s="42"/>
      <c r="E24" s="177"/>
      <c r="F24" s="178"/>
      <c r="G24" s="42"/>
      <c r="H24" s="177"/>
      <c r="I24" s="178"/>
      <c r="J24" s="48"/>
      <c r="K24"/>
      <c r="L24"/>
    </row>
    <row r="25" spans="1:13" ht="13.5" customHeight="1" x14ac:dyDescent="0.2">
      <c r="A25" s="131"/>
      <c r="B25" s="179"/>
      <c r="C25" s="180"/>
      <c r="D25" s="5"/>
      <c r="E25" s="179"/>
      <c r="F25" s="180"/>
      <c r="G25" s="5"/>
      <c r="H25" s="179"/>
      <c r="I25" s="180"/>
      <c r="J25" s="38"/>
      <c r="K25"/>
      <c r="L25" s="39"/>
    </row>
    <row r="26" spans="1:13" ht="18" customHeight="1" x14ac:dyDescent="0.2">
      <c r="A26" s="170" t="s">
        <v>28</v>
      </c>
      <c r="B26" s="179"/>
      <c r="C26" s="180"/>
      <c r="D26" s="84"/>
      <c r="E26" s="179"/>
      <c r="F26" s="180"/>
      <c r="G26" s="64"/>
      <c r="H26" s="179"/>
      <c r="I26" s="180"/>
      <c r="J26" s="76"/>
      <c r="K26" s="16"/>
      <c r="L26" s="39"/>
    </row>
    <row r="27" spans="1:13" ht="18" customHeight="1" x14ac:dyDescent="0.2">
      <c r="A27" s="171"/>
      <c r="B27" s="179"/>
      <c r="C27" s="180"/>
      <c r="D27" s="77"/>
      <c r="E27" s="179"/>
      <c r="F27" s="180"/>
      <c r="G27" s="64"/>
      <c r="H27" s="179"/>
      <c r="I27" s="180"/>
      <c r="J27" s="76"/>
      <c r="K27" s="16"/>
      <c r="L27" s="39"/>
    </row>
    <row r="28" spans="1:13" ht="15" customHeight="1" x14ac:dyDescent="0.2">
      <c r="A28" s="4" t="s">
        <v>7</v>
      </c>
      <c r="B28" s="179"/>
      <c r="C28" s="180"/>
      <c r="D28" s="43"/>
      <c r="E28" s="179"/>
      <c r="F28" s="180"/>
      <c r="G28" s="43"/>
      <c r="H28" s="179"/>
      <c r="I28" s="180"/>
      <c r="J28" s="49"/>
      <c r="K28" s="16"/>
      <c r="L28" s="39"/>
    </row>
    <row r="29" spans="1:13" ht="15" customHeight="1" x14ac:dyDescent="0.2">
      <c r="A29" s="136" t="s">
        <v>246</v>
      </c>
      <c r="B29" s="179"/>
      <c r="C29" s="180"/>
      <c r="D29" s="43"/>
      <c r="E29" s="179"/>
      <c r="F29" s="180"/>
      <c r="G29" s="43"/>
      <c r="H29" s="179"/>
      <c r="I29" s="180"/>
      <c r="J29" s="49"/>
      <c r="K29" s="16"/>
      <c r="L29" s="39"/>
    </row>
    <row r="30" spans="1:13" ht="15" customHeight="1" x14ac:dyDescent="0.2">
      <c r="A30" s="137"/>
      <c r="B30" s="179"/>
      <c r="C30" s="180"/>
      <c r="D30" s="43"/>
      <c r="E30" s="179"/>
      <c r="F30" s="180"/>
      <c r="G30" s="43"/>
      <c r="H30" s="179"/>
      <c r="I30" s="180"/>
      <c r="J30" s="49"/>
      <c r="K30" s="16"/>
      <c r="L30" s="39"/>
    </row>
    <row r="31" spans="1:13" ht="15" customHeight="1" x14ac:dyDescent="0.2">
      <c r="A31" s="4" t="s">
        <v>26</v>
      </c>
      <c r="B31" s="179"/>
      <c r="C31" s="180"/>
      <c r="D31" s="43"/>
      <c r="E31" s="179"/>
      <c r="F31" s="180"/>
      <c r="G31" s="43"/>
      <c r="H31" s="179"/>
      <c r="I31" s="180"/>
      <c r="J31" s="49"/>
      <c r="K31" s="16"/>
      <c r="L31" s="39"/>
    </row>
    <row r="32" spans="1:13" ht="15" customHeight="1" thickBot="1" x14ac:dyDescent="0.25">
      <c r="A32" s="93"/>
      <c r="B32" s="181"/>
      <c r="C32" s="182"/>
      <c r="D32" s="45"/>
      <c r="E32" s="181"/>
      <c r="F32" s="182"/>
      <c r="G32" s="45"/>
      <c r="H32" s="181"/>
      <c r="I32" s="182"/>
      <c r="J32" s="78"/>
      <c r="K32" s="16"/>
      <c r="L32" s="39"/>
    </row>
    <row r="33" spans="1:12" ht="13.5" customHeight="1" x14ac:dyDescent="0.2">
      <c r="A33" s="130" t="s">
        <v>0</v>
      </c>
      <c r="B33" s="183" t="s">
        <v>323</v>
      </c>
      <c r="C33" s="184"/>
      <c r="D33" s="42"/>
      <c r="E33" s="177"/>
      <c r="F33" s="178"/>
      <c r="G33" s="42"/>
      <c r="H33" s="177"/>
      <c r="I33" s="178"/>
      <c r="J33" s="48"/>
    </row>
    <row r="34" spans="1:12" ht="13.5" customHeight="1" x14ac:dyDescent="0.2">
      <c r="A34" s="131"/>
      <c r="B34" s="185"/>
      <c r="C34" s="186"/>
      <c r="D34" s="5"/>
      <c r="E34" s="179"/>
      <c r="F34" s="180"/>
      <c r="G34" s="5"/>
      <c r="H34" s="179"/>
      <c r="I34" s="180"/>
      <c r="J34" s="38"/>
    </row>
    <row r="35" spans="1:12" ht="18" customHeight="1" x14ac:dyDescent="0.2">
      <c r="A35" s="118" t="s">
        <v>111</v>
      </c>
      <c r="B35" s="185"/>
      <c r="C35" s="186"/>
      <c r="D35" s="64"/>
      <c r="E35" s="179"/>
      <c r="F35" s="180"/>
      <c r="G35" s="64"/>
      <c r="H35" s="179"/>
      <c r="I35" s="180"/>
      <c r="J35" s="76"/>
      <c r="K35"/>
      <c r="L35"/>
    </row>
    <row r="36" spans="1:12" ht="18" customHeight="1" x14ac:dyDescent="0.2">
      <c r="A36" s="119"/>
      <c r="B36" s="185"/>
      <c r="C36" s="186"/>
      <c r="D36" s="64"/>
      <c r="E36" s="179"/>
      <c r="F36" s="180"/>
      <c r="G36" s="64"/>
      <c r="H36" s="179"/>
      <c r="I36" s="180"/>
      <c r="J36" s="76"/>
    </row>
    <row r="37" spans="1:12" ht="15" customHeight="1" x14ac:dyDescent="0.2">
      <c r="A37" s="4" t="s">
        <v>7</v>
      </c>
      <c r="B37" s="185"/>
      <c r="C37" s="186"/>
      <c r="D37" s="43"/>
      <c r="E37" s="179"/>
      <c r="F37" s="180"/>
      <c r="G37" s="43"/>
      <c r="H37" s="179"/>
      <c r="I37" s="180"/>
      <c r="J37" s="49"/>
    </row>
    <row r="38" spans="1:12" ht="15" customHeight="1" x14ac:dyDescent="0.2">
      <c r="A38" s="136"/>
      <c r="B38" s="185"/>
      <c r="C38" s="186"/>
      <c r="D38" s="43"/>
      <c r="E38" s="179"/>
      <c r="F38" s="180"/>
      <c r="G38" s="43"/>
      <c r="H38" s="179"/>
      <c r="I38" s="180"/>
      <c r="J38" s="49"/>
    </row>
    <row r="39" spans="1:12" ht="15" customHeight="1" x14ac:dyDescent="0.2">
      <c r="A39" s="137"/>
      <c r="B39" s="185"/>
      <c r="C39" s="186"/>
      <c r="D39" s="43"/>
      <c r="E39" s="179"/>
      <c r="F39" s="180"/>
      <c r="G39" s="43"/>
      <c r="H39" s="179"/>
      <c r="I39" s="180"/>
      <c r="J39" s="49"/>
    </row>
    <row r="40" spans="1:12" ht="15" customHeight="1" x14ac:dyDescent="0.2">
      <c r="A40" s="4" t="s">
        <v>25</v>
      </c>
      <c r="B40" s="185"/>
      <c r="C40" s="186"/>
      <c r="D40" s="43"/>
      <c r="E40" s="179"/>
      <c r="F40" s="180"/>
      <c r="G40" s="43"/>
      <c r="H40" s="179"/>
      <c r="I40" s="180"/>
      <c r="J40" s="49"/>
    </row>
    <row r="41" spans="1:12" ht="15" customHeight="1" thickBot="1" x14ac:dyDescent="0.25">
      <c r="A41" s="75"/>
      <c r="B41" s="187"/>
      <c r="C41" s="188"/>
      <c r="D41" s="44"/>
      <c r="E41" s="181"/>
      <c r="F41" s="182"/>
      <c r="G41" s="44"/>
      <c r="H41" s="181"/>
      <c r="I41" s="182"/>
      <c r="J41" s="50"/>
    </row>
    <row r="42" spans="1:12" ht="11.25" customHeight="1" x14ac:dyDescent="0.2"/>
    <row r="43" spans="1:12" s="28" customFormat="1" ht="18" customHeight="1" x14ac:dyDescent="0.2">
      <c r="A43" s="22" t="s">
        <v>23</v>
      </c>
      <c r="B43" s="23"/>
      <c r="C43" s="24"/>
      <c r="D43" s="56"/>
      <c r="E43" s="23"/>
      <c r="F43" s="26"/>
      <c r="G43" s="47"/>
      <c r="H43" s="23"/>
      <c r="I43" s="26"/>
      <c r="J43" s="47"/>
      <c r="K43" s="1"/>
      <c r="L43" s="1"/>
    </row>
    <row r="44" spans="1:12" s="28" customFormat="1" ht="18" customHeight="1" x14ac:dyDescent="0.2">
      <c r="A44" s="134" t="s">
        <v>17</v>
      </c>
      <c r="B44" s="135"/>
      <c r="C44" s="135"/>
      <c r="D44" s="135"/>
      <c r="E44" s="135"/>
      <c r="F44" s="135"/>
      <c r="G44" s="135"/>
      <c r="H44" s="25"/>
      <c r="I44" s="25"/>
      <c r="J44" s="25"/>
      <c r="K44" s="1"/>
      <c r="L44" s="1"/>
    </row>
    <row r="45" spans="1:12" s="28" customFormat="1" ht="18" customHeight="1" x14ac:dyDescent="0.2">
      <c r="A45" s="18" t="s">
        <v>18</v>
      </c>
      <c r="B45" s="18"/>
      <c r="C45" s="19"/>
      <c r="D45" s="57"/>
      <c r="E45" s="18"/>
      <c r="F45" s="19"/>
      <c r="G45" s="57"/>
      <c r="H45" s="18"/>
      <c r="I45" s="19"/>
      <c r="J45" s="57"/>
      <c r="K45" s="1"/>
      <c r="L45" s="1"/>
    </row>
    <row r="46" spans="1:12" s="28" customFormat="1" ht="18" customHeight="1" x14ac:dyDescent="0.2">
      <c r="A46" s="31" t="s">
        <v>19</v>
      </c>
      <c r="B46" s="25"/>
      <c r="C46" s="25"/>
      <c r="D46" s="58"/>
      <c r="E46" s="25"/>
      <c r="F46" s="25"/>
      <c r="G46" s="58"/>
      <c r="H46" s="25"/>
      <c r="I46" s="25"/>
      <c r="J46" s="58"/>
      <c r="K46" s="1"/>
      <c r="L46" s="1"/>
    </row>
    <row r="47" spans="1:12" s="28" customFormat="1" ht="18" customHeight="1" x14ac:dyDescent="0.2">
      <c r="A47" s="20" t="s">
        <v>85</v>
      </c>
      <c r="B47" s="20"/>
      <c r="C47" s="21"/>
      <c r="D47" s="59"/>
      <c r="E47" s="20"/>
      <c r="F47" s="21"/>
      <c r="G47" s="57"/>
      <c r="H47" s="20"/>
      <c r="I47" s="21"/>
      <c r="J47" s="57"/>
      <c r="K47" s="1"/>
      <c r="L47" s="1"/>
    </row>
    <row r="48" spans="1:12" s="28" customFormat="1" ht="18" customHeight="1" x14ac:dyDescent="0.2">
      <c r="A48" s="18" t="s">
        <v>20</v>
      </c>
      <c r="B48" s="18"/>
      <c r="C48" s="21"/>
      <c r="D48" s="59"/>
      <c r="E48" s="18"/>
      <c r="F48" s="21"/>
      <c r="G48" s="57"/>
      <c r="H48" s="18"/>
      <c r="I48" s="21"/>
      <c r="J48" s="57"/>
      <c r="K48" s="1"/>
      <c r="L48" s="1"/>
    </row>
    <row r="49" spans="1:12" s="28" customFormat="1" ht="18" customHeight="1" x14ac:dyDescent="0.2">
      <c r="A49" s="18" t="s">
        <v>21</v>
      </c>
      <c r="B49" s="18"/>
      <c r="C49" s="21"/>
      <c r="D49" s="59"/>
      <c r="E49" s="18"/>
      <c r="F49" s="21"/>
      <c r="G49" s="57"/>
      <c r="H49" s="18"/>
      <c r="I49" s="21"/>
      <c r="J49" s="57"/>
      <c r="K49" s="1"/>
      <c r="L49" s="1"/>
    </row>
    <row r="81" spans="11:12" x14ac:dyDescent="0.2">
      <c r="K81"/>
      <c r="L81" s="39"/>
    </row>
    <row r="82" spans="11:12" x14ac:dyDescent="0.2">
      <c r="K82" s="16"/>
      <c r="L82" s="39"/>
    </row>
    <row r="83" spans="11:12" x14ac:dyDescent="0.2">
      <c r="K83" s="16"/>
      <c r="L83" s="40"/>
    </row>
    <row r="84" spans="11:12" x14ac:dyDescent="0.2">
      <c r="K84" s="16"/>
      <c r="L84" s="39"/>
    </row>
    <row r="88" spans="11:12" x14ac:dyDescent="0.2">
      <c r="K88" s="26"/>
      <c r="L88" s="26"/>
    </row>
    <row r="89" spans="11:12" x14ac:dyDescent="0.2">
      <c r="K89" s="28"/>
      <c r="L89" s="28"/>
    </row>
    <row r="90" spans="11:12" x14ac:dyDescent="0.2">
      <c r="K90" s="28"/>
      <c r="L90" s="28"/>
    </row>
    <row r="91" spans="11:12" x14ac:dyDescent="0.2">
      <c r="K91" s="28"/>
      <c r="L91" s="28"/>
    </row>
    <row r="92" spans="11:12" x14ac:dyDescent="0.2">
      <c r="K92" s="28"/>
      <c r="L92" s="28"/>
    </row>
    <row r="93" spans="11:12" x14ac:dyDescent="0.2">
      <c r="K93" s="28"/>
      <c r="L93" s="28"/>
    </row>
    <row r="94" spans="11:12" x14ac:dyDescent="0.2">
      <c r="K94" s="28"/>
      <c r="L94" s="28"/>
    </row>
  </sheetData>
  <mergeCells count="43">
    <mergeCell ref="A44:G44"/>
    <mergeCell ref="A33:A34"/>
    <mergeCell ref="A24:A25"/>
    <mergeCell ref="A38:A39"/>
    <mergeCell ref="E18:F18"/>
    <mergeCell ref="A20:A21"/>
    <mergeCell ref="H33:I41"/>
    <mergeCell ref="B33:C41"/>
    <mergeCell ref="E33:F41"/>
    <mergeCell ref="A35:A36"/>
    <mergeCell ref="A1:J1"/>
    <mergeCell ref="H15:I23"/>
    <mergeCell ref="H6:I6"/>
    <mergeCell ref="H8:I8"/>
    <mergeCell ref="H9:I9"/>
    <mergeCell ref="A11:A12"/>
    <mergeCell ref="H24:I32"/>
    <mergeCell ref="A26:A27"/>
    <mergeCell ref="A29:A30"/>
    <mergeCell ref="B24:C32"/>
    <mergeCell ref="E24:F32"/>
    <mergeCell ref="A15:A16"/>
    <mergeCell ref="K1:L1"/>
    <mergeCell ref="A2:J2"/>
    <mergeCell ref="K2:L2"/>
    <mergeCell ref="A8:A9"/>
    <mergeCell ref="B8:C8"/>
    <mergeCell ref="E8:F8"/>
    <mergeCell ref="A5:J5"/>
    <mergeCell ref="A6:A7"/>
    <mergeCell ref="B6:C6"/>
    <mergeCell ref="E6:F6"/>
    <mergeCell ref="B9:C9"/>
    <mergeCell ref="E9:F9"/>
    <mergeCell ref="A4:J4"/>
    <mergeCell ref="A3:J3"/>
    <mergeCell ref="K4:L4"/>
    <mergeCell ref="B15:C15"/>
    <mergeCell ref="E15:F15"/>
    <mergeCell ref="A17:A18"/>
    <mergeCell ref="B17:C17"/>
    <mergeCell ref="E17:F17"/>
    <mergeCell ref="B18:C18"/>
  </mergeCells>
  <phoneticPr fontId="10"/>
  <pageMargins left="0.59055118110236227" right="0.59055118110236227" top="0.78740157480314965" bottom="0.78740157480314965" header="0.51181102362204722" footer="0.51181102362204722"/>
  <pageSetup paperSize="9" scale="5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CAE94-6FE6-4B42-B517-0F7CF093122B}">
  <dimension ref="B1:I59"/>
  <sheetViews>
    <sheetView view="pageBreakPreview" zoomScale="60" zoomScaleNormal="100" workbookViewId="0">
      <selection activeCell="J7" sqref="J7"/>
    </sheetView>
  </sheetViews>
  <sheetFormatPr defaultRowHeight="13" x14ac:dyDescent="0.2"/>
  <cols>
    <col min="1" max="1" width="3.36328125" customWidth="1"/>
    <col min="2" max="10" width="13.08984375" customWidth="1"/>
    <col min="257" max="257" width="3.36328125" customWidth="1"/>
    <col min="258" max="266" width="13.08984375" customWidth="1"/>
    <col min="513" max="513" width="3.36328125" customWidth="1"/>
    <col min="514" max="522" width="13.08984375" customWidth="1"/>
    <col min="769" max="769" width="3.36328125" customWidth="1"/>
    <col min="770" max="778" width="13.08984375" customWidth="1"/>
    <col min="1025" max="1025" width="3.36328125" customWidth="1"/>
    <col min="1026" max="1034" width="13.08984375" customWidth="1"/>
    <col min="1281" max="1281" width="3.36328125" customWidth="1"/>
    <col min="1282" max="1290" width="13.08984375" customWidth="1"/>
    <col min="1537" max="1537" width="3.36328125" customWidth="1"/>
    <col min="1538" max="1546" width="13.08984375" customWidth="1"/>
    <col min="1793" max="1793" width="3.36328125" customWidth="1"/>
    <col min="1794" max="1802" width="13.08984375" customWidth="1"/>
    <col min="2049" max="2049" width="3.36328125" customWidth="1"/>
    <col min="2050" max="2058" width="13.08984375" customWidth="1"/>
    <col min="2305" max="2305" width="3.36328125" customWidth="1"/>
    <col min="2306" max="2314" width="13.08984375" customWidth="1"/>
    <col min="2561" max="2561" width="3.36328125" customWidth="1"/>
    <col min="2562" max="2570" width="13.08984375" customWidth="1"/>
    <col min="2817" max="2817" width="3.36328125" customWidth="1"/>
    <col min="2818" max="2826" width="13.08984375" customWidth="1"/>
    <col min="3073" max="3073" width="3.36328125" customWidth="1"/>
    <col min="3074" max="3082" width="13.08984375" customWidth="1"/>
    <col min="3329" max="3329" width="3.36328125" customWidth="1"/>
    <col min="3330" max="3338" width="13.08984375" customWidth="1"/>
    <col min="3585" max="3585" width="3.36328125" customWidth="1"/>
    <col min="3586" max="3594" width="13.08984375" customWidth="1"/>
    <col min="3841" max="3841" width="3.36328125" customWidth="1"/>
    <col min="3842" max="3850" width="13.08984375" customWidth="1"/>
    <col min="4097" max="4097" width="3.36328125" customWidth="1"/>
    <col min="4098" max="4106" width="13.08984375" customWidth="1"/>
    <col min="4353" max="4353" width="3.36328125" customWidth="1"/>
    <col min="4354" max="4362" width="13.08984375" customWidth="1"/>
    <col min="4609" max="4609" width="3.36328125" customWidth="1"/>
    <col min="4610" max="4618" width="13.08984375" customWidth="1"/>
    <col min="4865" max="4865" width="3.36328125" customWidth="1"/>
    <col min="4866" max="4874" width="13.08984375" customWidth="1"/>
    <col min="5121" max="5121" width="3.36328125" customWidth="1"/>
    <col min="5122" max="5130" width="13.08984375" customWidth="1"/>
    <col min="5377" max="5377" width="3.36328125" customWidth="1"/>
    <col min="5378" max="5386" width="13.08984375" customWidth="1"/>
    <col min="5633" max="5633" width="3.36328125" customWidth="1"/>
    <col min="5634" max="5642" width="13.08984375" customWidth="1"/>
    <col min="5889" max="5889" width="3.36328125" customWidth="1"/>
    <col min="5890" max="5898" width="13.08984375" customWidth="1"/>
    <col min="6145" max="6145" width="3.36328125" customWidth="1"/>
    <col min="6146" max="6154" width="13.08984375" customWidth="1"/>
    <col min="6401" max="6401" width="3.36328125" customWidth="1"/>
    <col min="6402" max="6410" width="13.08984375" customWidth="1"/>
    <col min="6657" max="6657" width="3.36328125" customWidth="1"/>
    <col min="6658" max="6666" width="13.08984375" customWidth="1"/>
    <col min="6913" max="6913" width="3.36328125" customWidth="1"/>
    <col min="6914" max="6922" width="13.08984375" customWidth="1"/>
    <col min="7169" max="7169" width="3.36328125" customWidth="1"/>
    <col min="7170" max="7178" width="13.08984375" customWidth="1"/>
    <col min="7425" max="7425" width="3.36328125" customWidth="1"/>
    <col min="7426" max="7434" width="13.08984375" customWidth="1"/>
    <col min="7681" max="7681" width="3.36328125" customWidth="1"/>
    <col min="7682" max="7690" width="13.08984375" customWidth="1"/>
    <col min="7937" max="7937" width="3.36328125" customWidth="1"/>
    <col min="7938" max="7946" width="13.08984375" customWidth="1"/>
    <col min="8193" max="8193" width="3.36328125" customWidth="1"/>
    <col min="8194" max="8202" width="13.08984375" customWidth="1"/>
    <col min="8449" max="8449" width="3.36328125" customWidth="1"/>
    <col min="8450" max="8458" width="13.08984375" customWidth="1"/>
    <col min="8705" max="8705" width="3.36328125" customWidth="1"/>
    <col min="8706" max="8714" width="13.08984375" customWidth="1"/>
    <col min="8961" max="8961" width="3.36328125" customWidth="1"/>
    <col min="8962" max="8970" width="13.08984375" customWidth="1"/>
    <col min="9217" max="9217" width="3.36328125" customWidth="1"/>
    <col min="9218" max="9226" width="13.08984375" customWidth="1"/>
    <col min="9473" max="9473" width="3.36328125" customWidth="1"/>
    <col min="9474" max="9482" width="13.08984375" customWidth="1"/>
    <col min="9729" max="9729" width="3.36328125" customWidth="1"/>
    <col min="9730" max="9738" width="13.08984375" customWidth="1"/>
    <col min="9985" max="9985" width="3.36328125" customWidth="1"/>
    <col min="9986" max="9994" width="13.08984375" customWidth="1"/>
    <col min="10241" max="10241" width="3.36328125" customWidth="1"/>
    <col min="10242" max="10250" width="13.08984375" customWidth="1"/>
    <col min="10497" max="10497" width="3.36328125" customWidth="1"/>
    <col min="10498" max="10506" width="13.08984375" customWidth="1"/>
    <col min="10753" max="10753" width="3.36328125" customWidth="1"/>
    <col min="10754" max="10762" width="13.08984375" customWidth="1"/>
    <col min="11009" max="11009" width="3.36328125" customWidth="1"/>
    <col min="11010" max="11018" width="13.08984375" customWidth="1"/>
    <col min="11265" max="11265" width="3.36328125" customWidth="1"/>
    <col min="11266" max="11274" width="13.08984375" customWidth="1"/>
    <col min="11521" max="11521" width="3.36328125" customWidth="1"/>
    <col min="11522" max="11530" width="13.08984375" customWidth="1"/>
    <col min="11777" max="11777" width="3.36328125" customWidth="1"/>
    <col min="11778" max="11786" width="13.08984375" customWidth="1"/>
    <col min="12033" max="12033" width="3.36328125" customWidth="1"/>
    <col min="12034" max="12042" width="13.08984375" customWidth="1"/>
    <col min="12289" max="12289" width="3.36328125" customWidth="1"/>
    <col min="12290" max="12298" width="13.08984375" customWidth="1"/>
    <col min="12545" max="12545" width="3.36328125" customWidth="1"/>
    <col min="12546" max="12554" width="13.08984375" customWidth="1"/>
    <col min="12801" max="12801" width="3.36328125" customWidth="1"/>
    <col min="12802" max="12810" width="13.08984375" customWidth="1"/>
    <col min="13057" max="13057" width="3.36328125" customWidth="1"/>
    <col min="13058" max="13066" width="13.08984375" customWidth="1"/>
    <col min="13313" max="13313" width="3.36328125" customWidth="1"/>
    <col min="13314" max="13322" width="13.08984375" customWidth="1"/>
    <col min="13569" max="13569" width="3.36328125" customWidth="1"/>
    <col min="13570" max="13578" width="13.08984375" customWidth="1"/>
    <col min="13825" max="13825" width="3.36328125" customWidth="1"/>
    <col min="13826" max="13834" width="13.08984375" customWidth="1"/>
    <col min="14081" max="14081" width="3.36328125" customWidth="1"/>
    <col min="14082" max="14090" width="13.08984375" customWidth="1"/>
    <col min="14337" max="14337" width="3.36328125" customWidth="1"/>
    <col min="14338" max="14346" width="13.08984375" customWidth="1"/>
    <col min="14593" max="14593" width="3.36328125" customWidth="1"/>
    <col min="14594" max="14602" width="13.08984375" customWidth="1"/>
    <col min="14849" max="14849" width="3.36328125" customWidth="1"/>
    <col min="14850" max="14858" width="13.08984375" customWidth="1"/>
    <col min="15105" max="15105" width="3.36328125" customWidth="1"/>
    <col min="15106" max="15114" width="13.08984375" customWidth="1"/>
    <col min="15361" max="15361" width="3.36328125" customWidth="1"/>
    <col min="15362" max="15370" width="13.08984375" customWidth="1"/>
    <col min="15617" max="15617" width="3.36328125" customWidth="1"/>
    <col min="15618" max="15626" width="13.08984375" customWidth="1"/>
    <col min="15873" max="15873" width="3.36328125" customWidth="1"/>
    <col min="15874" max="15882" width="13.08984375" customWidth="1"/>
    <col min="16129" max="16129" width="3.36328125" customWidth="1"/>
    <col min="16130" max="16138" width="13.08984375" customWidth="1"/>
  </cols>
  <sheetData>
    <row r="1" spans="2:9" ht="40.5" customHeight="1" x14ac:dyDescent="0.2"/>
    <row r="2" spans="2:9" ht="41.5" x14ac:dyDescent="0.2">
      <c r="B2" s="65"/>
      <c r="C2" s="193" t="s">
        <v>45</v>
      </c>
      <c r="D2" s="193"/>
      <c r="E2" s="193"/>
      <c r="F2" s="193"/>
      <c r="G2" s="193"/>
      <c r="H2" s="193"/>
      <c r="I2" s="193"/>
    </row>
    <row r="3" spans="2:9" ht="25.5" x14ac:dyDescent="0.2">
      <c r="B3" s="66"/>
      <c r="C3" s="67"/>
      <c r="D3" s="68">
        <v>9</v>
      </c>
      <c r="E3" s="68" t="s">
        <v>46</v>
      </c>
      <c r="F3" s="68"/>
      <c r="G3" s="68" t="s">
        <v>47</v>
      </c>
      <c r="H3" s="69" t="s">
        <v>48</v>
      </c>
      <c r="I3" s="67"/>
    </row>
    <row r="4" spans="2:9" ht="25.5" x14ac:dyDescent="0.2">
      <c r="B4" s="65"/>
      <c r="C4" s="194" t="s">
        <v>49</v>
      </c>
      <c r="D4" s="194"/>
      <c r="E4" s="194"/>
      <c r="F4" s="194"/>
      <c r="G4" s="194"/>
      <c r="H4" s="194"/>
      <c r="I4" s="194"/>
    </row>
    <row r="5" spans="2:9" ht="25.5" x14ac:dyDescent="0.2">
      <c r="B5" s="65"/>
      <c r="C5" s="67"/>
      <c r="D5" s="67"/>
      <c r="E5" s="195" t="s">
        <v>50</v>
      </c>
      <c r="F5" s="195"/>
      <c r="G5" s="195"/>
      <c r="H5" s="67"/>
      <c r="I5" s="67"/>
    </row>
    <row r="6" spans="2:9" ht="25.5" x14ac:dyDescent="0.2">
      <c r="B6" s="65"/>
      <c r="C6" s="67"/>
      <c r="D6" s="67"/>
      <c r="E6" s="68"/>
      <c r="F6" s="68"/>
      <c r="G6" s="68"/>
      <c r="H6" s="67"/>
      <c r="I6" s="67"/>
    </row>
    <row r="7" spans="2:9" ht="40.5" customHeight="1" x14ac:dyDescent="0.2">
      <c r="B7" s="196" t="s">
        <v>51</v>
      </c>
      <c r="C7" s="67"/>
      <c r="D7" s="67"/>
      <c r="E7" s="67"/>
      <c r="F7" s="67"/>
      <c r="G7" s="67"/>
      <c r="H7" s="67"/>
      <c r="I7" s="67"/>
    </row>
    <row r="8" spans="2:9" ht="40.5" customHeight="1" x14ac:dyDescent="0.2">
      <c r="B8" s="196"/>
      <c r="C8" s="70"/>
      <c r="D8" s="70"/>
      <c r="E8" s="70"/>
      <c r="F8" s="70"/>
      <c r="G8" s="70"/>
      <c r="H8" s="70"/>
      <c r="I8" s="70"/>
    </row>
    <row r="9" spans="2:9" ht="14" x14ac:dyDescent="0.2">
      <c r="B9" s="65"/>
      <c r="C9" s="67"/>
      <c r="D9" s="67"/>
      <c r="E9" s="67"/>
      <c r="F9" s="67"/>
      <c r="G9" s="67"/>
      <c r="H9" s="67"/>
      <c r="I9" s="67"/>
    </row>
    <row r="10" spans="2:9" ht="25.5" x14ac:dyDescent="0.2">
      <c r="B10" s="65"/>
      <c r="C10" s="194" t="s">
        <v>52</v>
      </c>
      <c r="D10" s="194"/>
      <c r="E10" s="194"/>
      <c r="F10" s="194"/>
      <c r="G10" s="194"/>
      <c r="H10" s="194"/>
      <c r="I10" s="194"/>
    </row>
    <row r="11" spans="2:9" ht="14" x14ac:dyDescent="0.2">
      <c r="B11" s="65"/>
      <c r="D11" s="67"/>
      <c r="G11" s="71"/>
    </row>
    <row r="12" spans="2:9" ht="14" x14ac:dyDescent="0.2">
      <c r="B12" s="65"/>
      <c r="D12" s="67"/>
      <c r="G12" s="71"/>
    </row>
    <row r="13" spans="2:9" ht="40.5" customHeight="1" x14ac:dyDescent="0.2"/>
    <row r="14" spans="2:9" ht="41.5" x14ac:dyDescent="0.2">
      <c r="B14" s="65"/>
      <c r="C14" s="193" t="s">
        <v>45</v>
      </c>
      <c r="D14" s="193"/>
      <c r="E14" s="193"/>
      <c r="F14" s="193"/>
      <c r="G14" s="193"/>
      <c r="H14" s="193"/>
      <c r="I14" s="193"/>
    </row>
    <row r="15" spans="2:9" ht="25.5" x14ac:dyDescent="0.2">
      <c r="B15" s="66"/>
      <c r="C15" s="67"/>
      <c r="D15" s="68">
        <v>9</v>
      </c>
      <c r="E15" s="68" t="s">
        <v>46</v>
      </c>
      <c r="F15" s="68"/>
      <c r="G15" s="68" t="s">
        <v>47</v>
      </c>
      <c r="H15" s="69" t="s">
        <v>48</v>
      </c>
      <c r="I15" s="67"/>
    </row>
    <row r="16" spans="2:9" ht="25.5" x14ac:dyDescent="0.2">
      <c r="B16" s="65"/>
      <c r="C16" s="194" t="s">
        <v>49</v>
      </c>
      <c r="D16" s="194"/>
      <c r="E16" s="194"/>
      <c r="F16" s="194"/>
      <c r="G16" s="194"/>
      <c r="H16" s="194"/>
      <c r="I16" s="194"/>
    </row>
    <row r="17" spans="2:9" ht="25.5" x14ac:dyDescent="0.2">
      <c r="B17" s="65"/>
      <c r="C17" s="67"/>
      <c r="D17" s="67"/>
      <c r="E17" s="195" t="s">
        <v>50</v>
      </c>
      <c r="F17" s="195"/>
      <c r="G17" s="195"/>
      <c r="H17" s="67"/>
      <c r="I17" s="67"/>
    </row>
    <row r="18" spans="2:9" ht="25.5" x14ac:dyDescent="0.2">
      <c r="B18" s="65"/>
      <c r="C18" s="67"/>
      <c r="D18" s="67"/>
      <c r="E18" s="68"/>
      <c r="F18" s="68"/>
      <c r="G18" s="68"/>
      <c r="H18" s="67"/>
      <c r="I18" s="67"/>
    </row>
    <row r="19" spans="2:9" ht="40.5" customHeight="1" x14ac:dyDescent="0.2">
      <c r="B19" s="196" t="s">
        <v>53</v>
      </c>
      <c r="C19" s="67"/>
      <c r="D19" s="67"/>
      <c r="E19" s="67"/>
      <c r="F19" s="67"/>
      <c r="G19" s="67"/>
      <c r="H19" s="67"/>
      <c r="I19" s="67"/>
    </row>
    <row r="20" spans="2:9" ht="40.5" customHeight="1" x14ac:dyDescent="0.2">
      <c r="B20" s="196"/>
      <c r="C20" s="70"/>
      <c r="D20" s="70"/>
      <c r="E20" s="70"/>
      <c r="F20" s="70"/>
      <c r="G20" s="70"/>
      <c r="H20" s="70"/>
      <c r="I20" s="70"/>
    </row>
    <row r="21" spans="2:9" ht="14" x14ac:dyDescent="0.2">
      <c r="B21" s="65"/>
      <c r="C21" s="67"/>
      <c r="D21" s="67"/>
      <c r="E21" s="67"/>
      <c r="F21" s="67"/>
      <c r="G21" s="67"/>
      <c r="H21" s="67"/>
      <c r="I21" s="67"/>
    </row>
    <row r="22" spans="2:9" ht="25.5" x14ac:dyDescent="0.2">
      <c r="B22" s="65"/>
      <c r="C22" s="194" t="s">
        <v>52</v>
      </c>
      <c r="D22" s="194"/>
      <c r="E22" s="194"/>
      <c r="F22" s="194"/>
      <c r="G22" s="194"/>
      <c r="H22" s="194"/>
      <c r="I22" s="194"/>
    </row>
    <row r="23" spans="2:9" ht="14" x14ac:dyDescent="0.2">
      <c r="B23" s="65"/>
      <c r="D23" s="67"/>
      <c r="G23" s="71"/>
    </row>
    <row r="24" spans="2:9" ht="14" x14ac:dyDescent="0.2">
      <c r="B24" s="65"/>
      <c r="D24" s="67"/>
      <c r="G24" s="71"/>
    </row>
    <row r="25" spans="2:9" ht="31.5" customHeight="1" x14ac:dyDescent="0.2"/>
    <row r="26" spans="2:9" ht="40.5" customHeight="1" x14ac:dyDescent="0.2"/>
    <row r="27" spans="2:9" ht="41.5" x14ac:dyDescent="0.2">
      <c r="B27" s="65"/>
      <c r="C27" s="193" t="s">
        <v>45</v>
      </c>
      <c r="D27" s="193"/>
      <c r="E27" s="193"/>
      <c r="F27" s="193"/>
      <c r="G27" s="193"/>
      <c r="H27" s="193"/>
      <c r="I27" s="193"/>
    </row>
    <row r="28" spans="2:9" ht="25.5" x14ac:dyDescent="0.2">
      <c r="B28" s="66"/>
      <c r="C28" s="67"/>
      <c r="D28" s="68">
        <v>9</v>
      </c>
      <c r="E28" s="68" t="s">
        <v>46</v>
      </c>
      <c r="F28" s="68"/>
      <c r="G28" s="68" t="s">
        <v>47</v>
      </c>
      <c r="H28" s="69" t="s">
        <v>48</v>
      </c>
      <c r="I28" s="67"/>
    </row>
    <row r="29" spans="2:9" ht="25.5" x14ac:dyDescent="0.2">
      <c r="B29" s="65"/>
      <c r="C29" s="194" t="s">
        <v>49</v>
      </c>
      <c r="D29" s="194"/>
      <c r="E29" s="194"/>
      <c r="F29" s="194"/>
      <c r="G29" s="194"/>
      <c r="H29" s="194"/>
      <c r="I29" s="194"/>
    </row>
    <row r="30" spans="2:9" ht="25.5" x14ac:dyDescent="0.2">
      <c r="B30" s="65"/>
      <c r="C30" s="67"/>
      <c r="D30" s="67"/>
      <c r="E30" s="195" t="s">
        <v>50</v>
      </c>
      <c r="F30" s="195"/>
      <c r="G30" s="195"/>
      <c r="H30" s="67"/>
      <c r="I30" s="67"/>
    </row>
    <row r="31" spans="2:9" ht="25.5" x14ac:dyDescent="0.2">
      <c r="B31" s="65"/>
      <c r="C31" s="67"/>
      <c r="D31" s="67"/>
      <c r="E31" s="68"/>
      <c r="F31" s="68"/>
      <c r="G31" s="68"/>
      <c r="H31" s="67"/>
      <c r="I31" s="67"/>
    </row>
    <row r="32" spans="2:9" ht="40.5" customHeight="1" x14ac:dyDescent="0.2">
      <c r="B32" s="196" t="s">
        <v>54</v>
      </c>
      <c r="C32" s="67"/>
      <c r="D32" s="67"/>
      <c r="E32" s="67"/>
      <c r="F32" s="67"/>
      <c r="G32" s="67"/>
      <c r="H32" s="67"/>
      <c r="I32" s="67"/>
    </row>
    <row r="33" spans="2:9" ht="40.5" customHeight="1" x14ac:dyDescent="0.2">
      <c r="B33" s="196"/>
      <c r="C33" s="70"/>
      <c r="D33" s="70"/>
      <c r="E33" s="70"/>
      <c r="F33" s="70"/>
      <c r="G33" s="70"/>
      <c r="H33" s="70"/>
      <c r="I33" s="70"/>
    </row>
    <row r="34" spans="2:9" ht="14" x14ac:dyDescent="0.2">
      <c r="B34" s="65"/>
      <c r="C34" s="67"/>
      <c r="D34" s="67"/>
      <c r="E34" s="67"/>
      <c r="F34" s="67"/>
      <c r="G34" s="67"/>
      <c r="H34" s="67"/>
      <c r="I34" s="67"/>
    </row>
    <row r="35" spans="2:9" ht="25.5" x14ac:dyDescent="0.2">
      <c r="B35" s="65"/>
      <c r="C35" s="194" t="s">
        <v>52</v>
      </c>
      <c r="D35" s="194"/>
      <c r="E35" s="194"/>
      <c r="F35" s="194"/>
      <c r="G35" s="194"/>
      <c r="H35" s="194"/>
      <c r="I35" s="194"/>
    </row>
    <row r="36" spans="2:9" ht="40.5" customHeight="1" x14ac:dyDescent="0.2"/>
    <row r="37" spans="2:9" ht="41.5" x14ac:dyDescent="0.2">
      <c r="B37" s="65"/>
      <c r="C37" s="193" t="s">
        <v>45</v>
      </c>
      <c r="D37" s="193"/>
      <c r="E37" s="193"/>
      <c r="F37" s="193"/>
      <c r="G37" s="193"/>
      <c r="H37" s="193"/>
      <c r="I37" s="193"/>
    </row>
    <row r="38" spans="2:9" ht="25.5" x14ac:dyDescent="0.2">
      <c r="B38" s="66"/>
      <c r="C38" s="67"/>
      <c r="D38" s="68">
        <v>9</v>
      </c>
      <c r="E38" s="68" t="s">
        <v>46</v>
      </c>
      <c r="F38" s="68"/>
      <c r="G38" s="68" t="s">
        <v>47</v>
      </c>
      <c r="H38" s="69" t="s">
        <v>48</v>
      </c>
      <c r="I38" s="67"/>
    </row>
    <row r="39" spans="2:9" ht="25.5" x14ac:dyDescent="0.2">
      <c r="B39" s="65"/>
      <c r="C39" s="194" t="s">
        <v>49</v>
      </c>
      <c r="D39" s="194"/>
      <c r="E39" s="194"/>
      <c r="F39" s="194"/>
      <c r="G39" s="194"/>
      <c r="H39" s="194"/>
      <c r="I39" s="194"/>
    </row>
    <row r="40" spans="2:9" ht="25.5" x14ac:dyDescent="0.2">
      <c r="B40" s="65"/>
      <c r="C40" s="67"/>
      <c r="D40" s="67"/>
      <c r="E40" s="195" t="s">
        <v>50</v>
      </c>
      <c r="F40" s="195"/>
      <c r="G40" s="195"/>
      <c r="H40" s="67"/>
      <c r="I40" s="67"/>
    </row>
    <row r="41" spans="2:9" ht="25.5" x14ac:dyDescent="0.2">
      <c r="B41" s="65"/>
      <c r="C41" s="67"/>
      <c r="D41" s="67"/>
      <c r="E41" s="68"/>
      <c r="F41" s="68"/>
      <c r="G41" s="68"/>
      <c r="H41" s="67"/>
      <c r="I41" s="67"/>
    </row>
    <row r="42" spans="2:9" ht="40.5" customHeight="1" x14ac:dyDescent="0.2">
      <c r="B42" s="196" t="s">
        <v>55</v>
      </c>
      <c r="C42" s="67"/>
      <c r="D42" s="67"/>
      <c r="E42" s="67"/>
      <c r="F42" s="67"/>
      <c r="G42" s="67"/>
      <c r="H42" s="67"/>
      <c r="I42" s="67"/>
    </row>
    <row r="43" spans="2:9" ht="40.5" customHeight="1" x14ac:dyDescent="0.2">
      <c r="B43" s="196"/>
      <c r="C43" s="70"/>
      <c r="D43" s="70"/>
      <c r="E43" s="70"/>
      <c r="F43" s="70"/>
      <c r="G43" s="70"/>
      <c r="H43" s="70"/>
      <c r="I43" s="70"/>
    </row>
    <row r="44" spans="2:9" ht="14" x14ac:dyDescent="0.2">
      <c r="B44" s="65"/>
      <c r="C44" s="67"/>
      <c r="D44" s="67"/>
      <c r="E44" s="67"/>
      <c r="F44" s="67"/>
      <c r="G44" s="67"/>
      <c r="H44" s="67"/>
      <c r="I44" s="67"/>
    </row>
    <row r="45" spans="2:9" ht="25.5" x14ac:dyDescent="0.2">
      <c r="B45" s="65"/>
      <c r="C45" s="194" t="s">
        <v>52</v>
      </c>
      <c r="D45" s="194"/>
      <c r="E45" s="194"/>
      <c r="F45" s="194"/>
      <c r="G45" s="194"/>
      <c r="H45" s="194"/>
      <c r="I45" s="194"/>
    </row>
    <row r="46" spans="2:9" ht="14" x14ac:dyDescent="0.2">
      <c r="B46" s="65"/>
      <c r="D46" s="67"/>
      <c r="G46" s="71"/>
    </row>
    <row r="47" spans="2:9" ht="14" x14ac:dyDescent="0.2">
      <c r="B47" s="65"/>
      <c r="D47" s="67"/>
      <c r="G47" s="71"/>
    </row>
    <row r="48" spans="2:9" ht="40.5" customHeight="1" x14ac:dyDescent="0.2"/>
    <row r="49" spans="2:9" ht="41.5" x14ac:dyDescent="0.2">
      <c r="B49" s="65"/>
      <c r="C49" s="193" t="s">
        <v>45</v>
      </c>
      <c r="D49" s="193"/>
      <c r="E49" s="193"/>
      <c r="F49" s="193"/>
      <c r="G49" s="193"/>
      <c r="H49" s="193"/>
      <c r="I49" s="193"/>
    </row>
    <row r="50" spans="2:9" ht="25.5" x14ac:dyDescent="0.2">
      <c r="B50" s="66"/>
      <c r="C50" s="67"/>
      <c r="D50" s="68">
        <v>9</v>
      </c>
      <c r="E50" s="68" t="s">
        <v>46</v>
      </c>
      <c r="F50" s="68"/>
      <c r="G50" s="68" t="s">
        <v>47</v>
      </c>
      <c r="H50" s="69" t="s">
        <v>48</v>
      </c>
      <c r="I50" s="67"/>
    </row>
    <row r="51" spans="2:9" ht="25.5" x14ac:dyDescent="0.2">
      <c r="B51" s="65"/>
      <c r="C51" s="194" t="s">
        <v>49</v>
      </c>
      <c r="D51" s="194"/>
      <c r="E51" s="194"/>
      <c r="F51" s="194"/>
      <c r="G51" s="194"/>
      <c r="H51" s="194"/>
      <c r="I51" s="194"/>
    </row>
    <row r="52" spans="2:9" ht="25.5" x14ac:dyDescent="0.2">
      <c r="B52" s="65"/>
      <c r="C52" s="67"/>
      <c r="D52" s="67"/>
      <c r="E52" s="195" t="s">
        <v>50</v>
      </c>
      <c r="F52" s="195"/>
      <c r="G52" s="195"/>
      <c r="H52" s="67"/>
      <c r="I52" s="67"/>
    </row>
    <row r="53" spans="2:9" ht="25.5" x14ac:dyDescent="0.2">
      <c r="B53" s="65"/>
      <c r="C53" s="67"/>
      <c r="D53" s="67"/>
      <c r="E53" s="68"/>
      <c r="F53" s="68"/>
      <c r="G53" s="68"/>
      <c r="H53" s="67"/>
      <c r="I53" s="67"/>
    </row>
    <row r="54" spans="2:9" ht="40.5" customHeight="1" x14ac:dyDescent="0.2">
      <c r="B54" s="196" t="s">
        <v>56</v>
      </c>
      <c r="C54" s="67"/>
      <c r="D54" s="67"/>
      <c r="E54" s="67"/>
      <c r="F54" s="67"/>
      <c r="G54" s="67"/>
      <c r="H54" s="67"/>
      <c r="I54" s="67"/>
    </row>
    <row r="55" spans="2:9" ht="40.5" customHeight="1" x14ac:dyDescent="0.2">
      <c r="B55" s="196"/>
      <c r="C55" s="70"/>
      <c r="D55" s="70"/>
      <c r="E55" s="70"/>
      <c r="F55" s="70"/>
      <c r="G55" s="70"/>
      <c r="H55" s="70"/>
      <c r="I55" s="70"/>
    </row>
    <row r="56" spans="2:9" ht="14" x14ac:dyDescent="0.2">
      <c r="B56" s="65"/>
      <c r="C56" s="67"/>
      <c r="D56" s="67"/>
      <c r="E56" s="67"/>
      <c r="F56" s="67"/>
      <c r="G56" s="67"/>
      <c r="H56" s="67"/>
      <c r="I56" s="67"/>
    </row>
    <row r="57" spans="2:9" ht="25.5" x14ac:dyDescent="0.2">
      <c r="B57" s="65"/>
      <c r="C57" s="194" t="s">
        <v>52</v>
      </c>
      <c r="D57" s="194"/>
      <c r="E57" s="194"/>
      <c r="F57" s="194"/>
      <c r="G57" s="194"/>
      <c r="H57" s="194"/>
      <c r="I57" s="194"/>
    </row>
    <row r="58" spans="2:9" ht="14" x14ac:dyDescent="0.2">
      <c r="B58" s="65"/>
      <c r="D58" s="67"/>
      <c r="G58" s="71"/>
    </row>
    <row r="59" spans="2:9" ht="14" x14ac:dyDescent="0.2">
      <c r="B59" s="65"/>
      <c r="D59" s="67"/>
      <c r="G59" s="71"/>
    </row>
  </sheetData>
  <mergeCells count="25">
    <mergeCell ref="C57:I57"/>
    <mergeCell ref="B42:B43"/>
    <mergeCell ref="C45:I45"/>
    <mergeCell ref="C49:I49"/>
    <mergeCell ref="C51:I51"/>
    <mergeCell ref="E52:G52"/>
    <mergeCell ref="B54:B55"/>
    <mergeCell ref="E40:G40"/>
    <mergeCell ref="C16:I16"/>
    <mergeCell ref="E17:G17"/>
    <mergeCell ref="B19:B20"/>
    <mergeCell ref="C22:I22"/>
    <mergeCell ref="C27:I27"/>
    <mergeCell ref="C29:I29"/>
    <mergeCell ref="E30:G30"/>
    <mergeCell ref="B32:B33"/>
    <mergeCell ref="C35:I35"/>
    <mergeCell ref="C37:I37"/>
    <mergeCell ref="C39:I39"/>
    <mergeCell ref="C14:I14"/>
    <mergeCell ref="C2:I2"/>
    <mergeCell ref="C4:I4"/>
    <mergeCell ref="E5:G5"/>
    <mergeCell ref="B7:B8"/>
    <mergeCell ref="C10:I10"/>
  </mergeCells>
  <phoneticPr fontId="10"/>
  <pageMargins left="0.7" right="0.7" top="0.75" bottom="0.75" header="0.3" footer="0.3"/>
  <pageSetup paperSize="9" scale="73" orientation="portrait" r:id="rId1"/>
  <rowBreaks count="1" manualBreakCount="1">
    <brk id="3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９月１９日（土）</vt:lpstr>
      <vt:lpstr>９月２０日（日）</vt:lpstr>
      <vt:lpstr>９月２１日（祝月）</vt:lpstr>
      <vt:lpstr>９月２２日（祝火）</vt:lpstr>
      <vt:lpstr>９月２３日（祝水）</vt:lpstr>
      <vt:lpstr>みつわ台駐車証</vt:lpstr>
      <vt:lpstr>'９月１９日（土）'!Print_Area</vt:lpstr>
      <vt:lpstr>'９月２０日（日）'!Print_Area</vt:lpstr>
      <vt:lpstr>'９月２１日（祝月）'!Print_Area</vt:lpstr>
      <vt:lpstr>'９月２２日（祝火）'!Print_Area</vt:lpstr>
      <vt:lpstr>'９月２３日（祝水）'!Print_Area</vt:lpstr>
      <vt:lpstr>みつわ台駐車証!Print_Area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ootuka</dc:creator>
  <cp:lastModifiedBy>芳文 大塚</cp:lastModifiedBy>
  <cp:lastPrinted>2026-09-15T11:10:07Z</cp:lastPrinted>
  <dcterms:created xsi:type="dcterms:W3CDTF">2016-04-09T12:39:40Z</dcterms:created>
  <dcterms:modified xsi:type="dcterms:W3CDTF">2026-09-15T14:55:19Z</dcterms:modified>
</cp:coreProperties>
</file>