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13_ncr:1_{DCF62732-7A1B-4830-9931-DB0CCDC42AA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９月２３日（祝水）" sheetId="22" r:id="rId1"/>
    <sheet name="９月２６日（土）" sheetId="23" r:id="rId2"/>
    <sheet name="みつわ台駐車証" sheetId="17" r:id="rId3"/>
  </sheets>
  <definedNames>
    <definedName name="_xlnm.Print_Area" localSheetId="0">'９月２３日（祝水）'!$A$1:$M$61</definedName>
    <definedName name="_xlnm.Print_Area" localSheetId="1">'９月２６日（土）'!$A$1:$M$41</definedName>
    <definedName name="_xlnm.Print_Area" localSheetId="2">みつわ台駐車証!$A$1:$J$57</definedName>
  </definedNames>
  <calcPr calcId="191029"/>
</workbook>
</file>

<file path=xl/calcChain.xml><?xml version="1.0" encoding="utf-8"?>
<calcChain xmlns="http://schemas.openxmlformats.org/spreadsheetml/2006/main">
  <c r="L7" i="23" l="1"/>
  <c r="L12" i="23"/>
  <c r="L11" i="23"/>
  <c r="L10" i="23"/>
  <c r="L9" i="23"/>
  <c r="L8" i="23"/>
  <c r="L9" i="22"/>
  <c r="L14" i="22"/>
  <c r="L13" i="22"/>
  <c r="L12" i="22"/>
  <c r="L11" i="22"/>
  <c r="L10" i="22"/>
  <c r="L13" i="23" l="1"/>
  <c r="M11" i="23"/>
  <c r="M12" i="23"/>
  <c r="M8" i="23"/>
  <c r="M10" i="23"/>
  <c r="M9" i="23"/>
  <c r="M7" i="23"/>
  <c r="L15" i="22"/>
  <c r="M13" i="23" l="1"/>
</calcChain>
</file>

<file path=xl/sharedStrings.xml><?xml version="1.0" encoding="utf-8"?>
<sst xmlns="http://schemas.openxmlformats.org/spreadsheetml/2006/main" count="400" uniqueCount="181">
  <si>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</si>
  <si>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</si>
  <si>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</si>
  <si>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</si>
  <si>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</si>
  <si>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</si>
  <si>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</si>
  <si>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</si>
  <si>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</si>
  <si>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</si>
  <si>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</si>
  <si>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</si>
  <si>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</si>
  <si>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</si>
  <si>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</si>
  <si>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</si>
  <si>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</si>
  <si>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</si>
  <si>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</si>
  <si>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</si>
  <si>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</si>
  <si>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</si>
  <si>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花見川</t>
    <rPh sb="0" eb="3">
      <t>ハナミガワ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</si>
  <si>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</si>
  <si>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</si>
  <si>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</si>
  <si>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</si>
  <si>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</si>
  <si>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みつわ台</t>
    <rPh sb="3" eb="4">
      <t>ダイ</t>
    </rPh>
    <phoneticPr fontId="8"/>
  </si>
  <si>
    <t>３１．平川ファイターズ</t>
    <rPh sb="3" eb="5">
      <t>ヒラカワ</t>
    </rPh>
    <phoneticPr fontId="10"/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</si>
  <si>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</si>
  <si>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</si>
  <si>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</si>
  <si>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中央</t>
    <rPh sb="0" eb="2">
      <t>チュウオウ</t>
    </rPh>
    <phoneticPr fontId="10"/>
  </si>
  <si>
    <t>緑</t>
    <rPh sb="0" eb="1">
      <t>ミドリ</t>
    </rPh>
    <phoneticPr fontId="10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</si>
  <si>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</si>
  <si>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</si>
  <si>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</si>
  <si>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</si>
  <si>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</si>
  <si>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</si>
  <si>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</si>
  <si>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</si>
  <si>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</si>
  <si>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</si>
  <si>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</si>
  <si>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</si>
  <si>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１１．真砂シーホークス</t>
    <rPh sb="3" eb="5">
      <t>マサゴ</t>
    </rPh>
    <phoneticPr fontId="10"/>
  </si>
  <si>
    <t>２６．わかしおタイガース</t>
    <phoneticPr fontId="10"/>
  </si>
  <si>
    <t>第３試合</t>
    <rPh sb="0" eb="1">
      <t>ダイ</t>
    </rPh>
    <rPh sb="2" eb="4">
      <t>シアイ</t>
    </rPh>
    <phoneticPr fontId="10"/>
  </si>
  <si>
    <t>稲毛区</t>
    <rPh sb="0" eb="2">
      <t>イナゲ</t>
    </rPh>
    <rPh sb="2" eb="3">
      <t>ク</t>
    </rPh>
    <phoneticPr fontId="8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</si>
  <si>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</si>
  <si>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２４．打瀬ベイバスターズ</t>
    <rPh sb="3" eb="5">
      <t>ウタセ</t>
    </rPh>
    <phoneticPr fontId="10"/>
  </si>
  <si>
    <t>１９．幕張ヒーローズ</t>
    <rPh sb="3" eb="5">
      <t>マクハリ</t>
    </rPh>
    <phoneticPr fontId="10"/>
  </si>
  <si>
    <t>１７．小中台ＪＢＣ</t>
    <rPh sb="3" eb="6">
      <t>コナカダイ</t>
    </rPh>
    <phoneticPr fontId="10"/>
  </si>
  <si>
    <t>３０．あすみが丘コスモスキッド</t>
    <rPh sb="7" eb="8">
      <t>オカ</t>
    </rPh>
    <phoneticPr fontId="10"/>
  </si>
  <si>
    <t>花島公園</t>
    <rPh sb="0" eb="2">
      <t>ハナシマ</t>
    </rPh>
    <rPh sb="2" eb="4">
      <t>コウエン</t>
    </rPh>
    <phoneticPr fontId="8"/>
  </si>
  <si>
    <t>８．泉谷メッツ</t>
    <rPh sb="2" eb="4">
      <t>イズミヤ</t>
    </rPh>
    <phoneticPr fontId="10"/>
  </si>
  <si>
    <t>４７．有吉メッツ</t>
    <rPh sb="3" eb="5">
      <t>アリヨシ</t>
    </rPh>
    <phoneticPr fontId="10"/>
  </si>
  <si>
    <t>３５．花見川ツインズ</t>
    <rPh sb="3" eb="6">
      <t>ハナミガワ</t>
    </rPh>
    <phoneticPr fontId="10"/>
  </si>
  <si>
    <t>開始:１１時３０分</t>
    <rPh sb="0" eb="2">
      <t>カイシ</t>
    </rPh>
    <rPh sb="5" eb="6">
      <t>ジ</t>
    </rPh>
    <rPh sb="8" eb="9">
      <t>フン</t>
    </rPh>
    <phoneticPr fontId="10"/>
  </si>
  <si>
    <t>宮野木ＳＣ</t>
    <rPh sb="0" eb="3">
      <t>ミヤノギ</t>
    </rPh>
    <phoneticPr fontId="10"/>
  </si>
  <si>
    <t>開始９時３０分</t>
    <rPh sb="0" eb="2">
      <t>カイシ</t>
    </rPh>
    <rPh sb="3" eb="4">
      <t>ジ</t>
    </rPh>
    <rPh sb="6" eb="7">
      <t>フン</t>
    </rPh>
    <phoneticPr fontId="10"/>
  </si>
  <si>
    <t>開始:１３時３０分</t>
    <rPh sb="0" eb="2">
      <t>カイシ</t>
    </rPh>
    <rPh sb="5" eb="6">
      <t>ジ</t>
    </rPh>
    <rPh sb="8" eb="9">
      <t>フン</t>
    </rPh>
    <phoneticPr fontId="10"/>
  </si>
  <si>
    <t>平川球場</t>
    <rPh sb="0" eb="2">
      <t>ヒラカワ</t>
    </rPh>
    <rPh sb="2" eb="4">
      <t>キュウジョウ</t>
    </rPh>
    <phoneticPr fontId="8"/>
  </si>
  <si>
    <t>開始１１時３０分</t>
    <rPh sb="0" eb="2">
      <t>カイシ</t>
    </rPh>
    <rPh sb="4" eb="5">
      <t>ジ</t>
    </rPh>
    <rPh sb="7" eb="8">
      <t>フン</t>
    </rPh>
    <phoneticPr fontId="10"/>
  </si>
  <si>
    <t>４３．磯辺シャークス</t>
    <rPh sb="3" eb="5">
      <t>イソベ</t>
    </rPh>
    <phoneticPr fontId="10"/>
  </si>
  <si>
    <t>開始:９時３０分</t>
    <rPh sb="0" eb="2">
      <t>カイシ</t>
    </rPh>
    <rPh sb="4" eb="5">
      <t>ジ</t>
    </rPh>
    <rPh sb="7" eb="8">
      <t>フン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</si>
  <si>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</si>
  <si>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近隣への迷惑駐車厳禁</t>
  </si>
  <si>
    <t>駐車証を掲示してください</t>
    <phoneticPr fontId="10"/>
  </si>
  <si>
    <t>各チーム・審判も含め乗合せにご協力下さい。</t>
    <phoneticPr fontId="10"/>
  </si>
  <si>
    <t>【みつわ台】駐車台数各チーム５台厳守、駐車場混雑対策で第２試合開始（１３時開始）調整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7" eb="39">
      <t>カイシ</t>
    </rPh>
    <rPh sb="40" eb="42">
      <t>チョウセイ</t>
    </rPh>
    <phoneticPr fontId="10"/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</si>
  <si>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</si>
  <si>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t>第 ５０ 回　　秋 季 中 央 大 会　　（　９月２３日　祝・水曜　）</t>
    <rPh sb="29" eb="30">
      <t>シュク</t>
    </rPh>
    <rPh sb="31" eb="32">
      <t>スイ</t>
    </rPh>
    <phoneticPr fontId="10"/>
  </si>
  <si>
    <t>（県大会含む）</t>
    <rPh sb="1" eb="5">
      <t>ケンタイカイフク</t>
    </rPh>
    <phoneticPr fontId="10"/>
  </si>
  <si>
    <t>低学年２回戦Ｎｏ２４</t>
    <rPh sb="0" eb="3">
      <t>テイガクネン</t>
    </rPh>
    <rPh sb="4" eb="6">
      <t>カイセン</t>
    </rPh>
    <phoneticPr fontId="10"/>
  </si>
  <si>
    <t>中田ＳＣ</t>
    <rPh sb="0" eb="2">
      <t>ナカタ</t>
    </rPh>
    <phoneticPr fontId="8"/>
  </si>
  <si>
    <t>２９．大森／３０．山王</t>
    <rPh sb="3" eb="5">
      <t>オオモリ</t>
    </rPh>
    <rPh sb="9" eb="11">
      <t>サンノウ</t>
    </rPh>
    <phoneticPr fontId="10"/>
  </si>
  <si>
    <t>中／稲</t>
    <rPh sb="0" eb="1">
      <t>チュウ</t>
    </rPh>
    <rPh sb="2" eb="3">
      <t>イナ</t>
    </rPh>
    <phoneticPr fontId="10"/>
  </si>
  <si>
    <t>３２．平川ファイターズ</t>
    <rPh sb="3" eb="5">
      <t>ヒラカワ</t>
    </rPh>
    <phoneticPr fontId="10"/>
  </si>
  <si>
    <t>氏家・堀越</t>
    <rPh sb="0" eb="2">
      <t>ウジイエ</t>
    </rPh>
    <rPh sb="3" eb="5">
      <t>ホリコシ</t>
    </rPh>
    <phoneticPr fontId="10"/>
  </si>
  <si>
    <t>中／美</t>
    <rPh sb="0" eb="1">
      <t>チュウ</t>
    </rPh>
    <rPh sb="2" eb="3">
      <t>ビ</t>
    </rPh>
    <phoneticPr fontId="10"/>
  </si>
  <si>
    <t>審判部用：県大会ノーブル</t>
    <rPh sb="0" eb="4">
      <t>シンパンブヨウ</t>
    </rPh>
    <rPh sb="5" eb="8">
      <t>ケンタイカイ</t>
    </rPh>
    <phoneticPr fontId="10"/>
  </si>
  <si>
    <t>稲毛海浜B面</t>
    <rPh sb="0" eb="2">
      <t>イナゲ</t>
    </rPh>
    <rPh sb="2" eb="4">
      <t>カイヒン</t>
    </rPh>
    <rPh sb="5" eb="6">
      <t>メン</t>
    </rPh>
    <phoneticPr fontId="10"/>
  </si>
  <si>
    <t>①9:00</t>
    <phoneticPr fontId="10"/>
  </si>
  <si>
    <t>縦=中央2名</t>
    <rPh sb="0" eb="1">
      <t>タテ</t>
    </rPh>
    <rPh sb="2" eb="4">
      <t>チュウオウ</t>
    </rPh>
    <rPh sb="5" eb="6">
      <t>メイ</t>
    </rPh>
    <phoneticPr fontId="10"/>
  </si>
  <si>
    <t>青野</t>
    <rPh sb="0" eb="2">
      <t>アオノ</t>
    </rPh>
    <phoneticPr fontId="10"/>
  </si>
  <si>
    <t>横=美浜2名</t>
    <rPh sb="0" eb="1">
      <t>ヨコ</t>
    </rPh>
    <rPh sb="2" eb="4">
      <t>ミハマ</t>
    </rPh>
    <rPh sb="5" eb="6">
      <t>メイ</t>
    </rPh>
    <phoneticPr fontId="10"/>
  </si>
  <si>
    <t>②11:00</t>
    <phoneticPr fontId="10"/>
  </si>
  <si>
    <t>縦=花見川2名</t>
    <rPh sb="0" eb="1">
      <t>タテ</t>
    </rPh>
    <rPh sb="2" eb="5">
      <t>ハナミガワ</t>
    </rPh>
    <rPh sb="6" eb="7">
      <t>メイ</t>
    </rPh>
    <phoneticPr fontId="10"/>
  </si>
  <si>
    <t>横=稲毛2名</t>
    <rPh sb="0" eb="1">
      <t>ヨコ</t>
    </rPh>
    <rPh sb="2" eb="4">
      <t>イナゲ</t>
    </rPh>
    <rPh sb="5" eb="6">
      <t>メイ</t>
    </rPh>
    <phoneticPr fontId="10"/>
  </si>
  <si>
    <t>白金・岸田</t>
    <rPh sb="0" eb="2">
      <t>シロガネ</t>
    </rPh>
    <rPh sb="3" eb="5">
      <t>キシダ</t>
    </rPh>
    <phoneticPr fontId="10"/>
  </si>
  <si>
    <t>幕張西
スポーツ広場</t>
    <rPh sb="0" eb="3">
      <t>マクハリニシ</t>
    </rPh>
    <rPh sb="8" eb="10">
      <t>ヒロバ</t>
    </rPh>
    <phoneticPr fontId="10"/>
  </si>
  <si>
    <t>美浜区</t>
    <rPh sb="0" eb="2">
      <t>ミハマ</t>
    </rPh>
    <rPh sb="2" eb="3">
      <t>ク</t>
    </rPh>
    <phoneticPr fontId="8"/>
  </si>
  <si>
    <t>２会場　計５試合　（低学年５試合）</t>
    <rPh sb="10" eb="13">
      <t>テイガクネン</t>
    </rPh>
    <phoneticPr fontId="10"/>
  </si>
  <si>
    <t>第 ５０ 回　　秋 季 中 央 大 会　　（　９月２６日　土曜　）</t>
    <rPh sb="29" eb="30">
      <t>ド</t>
    </rPh>
    <phoneticPr fontId="10"/>
  </si>
  <si>
    <t>Ⅱ部３回戦Ｎｏ３２</t>
    <rPh sb="3" eb="5">
      <t>カイセン</t>
    </rPh>
    <phoneticPr fontId="10"/>
  </si>
  <si>
    <t>１．ヤング穴川連合</t>
    <rPh sb="5" eb="7">
      <t>アナガワ</t>
    </rPh>
    <rPh sb="7" eb="9">
      <t>レンゴウ</t>
    </rPh>
    <phoneticPr fontId="10"/>
  </si>
  <si>
    <t>４．緑町</t>
    <phoneticPr fontId="10"/>
  </si>
  <si>
    <t>Ⅱ部３回戦Ｎｏ３６</t>
    <rPh sb="3" eb="5">
      <t>カイセン</t>
    </rPh>
    <phoneticPr fontId="10"/>
  </si>
  <si>
    <t>Ⅱ部３回戦Ｎｏ２２</t>
    <rPh sb="3" eb="5">
      <t>カイセン</t>
    </rPh>
    <phoneticPr fontId="10"/>
  </si>
  <si>
    <t>花／緑</t>
    <rPh sb="0" eb="1">
      <t>ハナ</t>
    </rPh>
    <rPh sb="2" eb="3">
      <t>ミドリ</t>
    </rPh>
    <phoneticPr fontId="10"/>
  </si>
  <si>
    <t>Ⅱ部３回戦Ｎｏ３９</t>
    <rPh sb="3" eb="5">
      <t>カイセン</t>
    </rPh>
    <phoneticPr fontId="10"/>
  </si>
  <si>
    <t>美／稲</t>
    <rPh sb="0" eb="1">
      <t>ビ</t>
    </rPh>
    <rPh sb="2" eb="3">
      <t>イナ</t>
    </rPh>
    <phoneticPr fontId="10"/>
  </si>
  <si>
    <t>Ⅱ部３回戦Ｎｏ３４</t>
    <rPh sb="3" eb="5">
      <t>カイセン</t>
    </rPh>
    <phoneticPr fontId="10"/>
  </si>
  <si>
    <t>若／稲</t>
    <rPh sb="0" eb="1">
      <t>ワカ</t>
    </rPh>
    <rPh sb="2" eb="3">
      <t>イナ</t>
    </rPh>
    <phoneticPr fontId="10"/>
  </si>
  <si>
    <t>開始:１３時００分</t>
    <rPh sb="0" eb="2">
      <t>カイシ</t>
    </rPh>
    <rPh sb="5" eb="6">
      <t>ジ</t>
    </rPh>
    <rPh sb="8" eb="9">
      <t>フン</t>
    </rPh>
    <phoneticPr fontId="10"/>
  </si>
  <si>
    <t>Ⅱ部３回戦Ｎｏ３７</t>
    <rPh sb="3" eb="5">
      <t>カイセン</t>
    </rPh>
    <phoneticPr fontId="10"/>
  </si>
  <si>
    <t>緑／中</t>
    <rPh sb="0" eb="1">
      <t>ミドリ</t>
    </rPh>
    <rPh sb="2" eb="3">
      <t>チュウ</t>
    </rPh>
    <phoneticPr fontId="10"/>
  </si>
  <si>
    <t>花／美</t>
    <rPh sb="0" eb="1">
      <t>ハナ</t>
    </rPh>
    <rPh sb="2" eb="3">
      <t>ビ</t>
    </rPh>
    <phoneticPr fontId="10"/>
  </si>
  <si>
    <t>Ⅱ部３回戦Ｎｏ３３</t>
    <rPh sb="3" eb="5">
      <t>カイセン</t>
    </rPh>
    <phoneticPr fontId="10"/>
  </si>
  <si>
    <t>緑／稲</t>
    <rPh sb="0" eb="1">
      <t>ミドリ</t>
    </rPh>
    <rPh sb="2" eb="3">
      <t>イナ</t>
    </rPh>
    <phoneticPr fontId="10"/>
  </si>
  <si>
    <t>美／若</t>
    <rPh sb="0" eb="1">
      <t>ビ</t>
    </rPh>
    <rPh sb="2" eb="3">
      <t>ワカ</t>
    </rPh>
    <phoneticPr fontId="10"/>
  </si>
  <si>
    <t>【幕張西スポーツ広場】駐車台数は、各チーム５台厳守　　　　　　　　　　</t>
    <rPh sb="1" eb="3">
      <t>マクハリ</t>
    </rPh>
    <rPh sb="3" eb="4">
      <t>ニシ</t>
    </rPh>
    <rPh sb="8" eb="10">
      <t>ヒロバ</t>
    </rPh>
    <rPh sb="11" eb="15">
      <t>チュウシャダイスウ</t>
    </rPh>
    <rPh sb="17" eb="18">
      <t>カク</t>
    </rPh>
    <rPh sb="22" eb="23">
      <t>ダイ</t>
    </rPh>
    <rPh sb="23" eb="25">
      <t>ゲンシュ</t>
    </rPh>
    <phoneticPr fontId="10"/>
  </si>
  <si>
    <t>３７．花輪ユナイト</t>
    <rPh sb="3" eb="5">
      <t>ハナワ</t>
    </rPh>
    <phoneticPr fontId="10"/>
  </si>
  <si>
    <t>４１．武石ブルーサンダー</t>
    <rPh sb="3" eb="5">
      <t>タケイシ</t>
    </rPh>
    <phoneticPr fontId="10"/>
  </si>
  <si>
    <t>低学年２回戦Ｎｏ１７</t>
    <rPh sb="0" eb="3">
      <t>テイガクネン</t>
    </rPh>
    <rPh sb="4" eb="6">
      <t>カイセン</t>
    </rPh>
    <phoneticPr fontId="10"/>
  </si>
  <si>
    <t>１．愛生グレート</t>
    <rPh sb="2" eb="4">
      <t>アイオイ</t>
    </rPh>
    <phoneticPr fontId="10"/>
  </si>
  <si>
    <t>４．磯辺シーグルス</t>
    <rPh sb="2" eb="4">
      <t>イソベ</t>
    </rPh>
    <phoneticPr fontId="10"/>
  </si>
  <si>
    <t>低学年１回戦Ｎｏ１５</t>
    <rPh sb="0" eb="3">
      <t>テイガクネン</t>
    </rPh>
    <rPh sb="4" eb="6">
      <t>カイセン</t>
    </rPh>
    <phoneticPr fontId="10"/>
  </si>
  <si>
    <t>２９．大森フライヤーズ</t>
    <rPh sb="3" eb="5">
      <t>オオモリ</t>
    </rPh>
    <phoneticPr fontId="10"/>
  </si>
  <si>
    <t>３０．山王ドジャーズ</t>
    <rPh sb="3" eb="5">
      <t>サンノウ</t>
    </rPh>
    <phoneticPr fontId="10"/>
  </si>
  <si>
    <t>低学年２回戦Ｎｏ２０</t>
    <rPh sb="0" eb="3">
      <t>テイガクネン</t>
    </rPh>
    <rPh sb="4" eb="6">
      <t>カイセン</t>
    </rPh>
    <phoneticPr fontId="10"/>
  </si>
  <si>
    <t>１３．千城台レッドシャーク</t>
    <rPh sb="3" eb="6">
      <t>チシロダイ</t>
    </rPh>
    <phoneticPr fontId="10"/>
  </si>
  <si>
    <t>１６．打瀬ベイバスターズ</t>
    <rPh sb="3" eb="5">
      <t>ウタセ</t>
    </rPh>
    <phoneticPr fontId="10"/>
  </si>
  <si>
    <t>４会場　計１０or１１試合　（Ⅱ部３回戦７or８試合、低学年３試合）</t>
    <rPh sb="16" eb="17">
      <t>ブ</t>
    </rPh>
    <rPh sb="18" eb="20">
      <t>カイセン</t>
    </rPh>
    <rPh sb="27" eb="30">
      <t>テイガクネン</t>
    </rPh>
    <rPh sb="31" eb="33">
      <t>シアイ</t>
    </rPh>
    <phoneticPr fontId="10"/>
  </si>
  <si>
    <t>低学年２回戦Ｎｏ３</t>
    <rPh sb="0" eb="3">
      <t>テイガクネン</t>
    </rPh>
    <rPh sb="4" eb="6">
      <t>カイセン</t>
    </rPh>
    <phoneticPr fontId="10"/>
  </si>
  <si>
    <t>５．生浜ヤンキース</t>
    <rPh sb="2" eb="4">
      <t>オイハマ</t>
    </rPh>
    <phoneticPr fontId="10"/>
  </si>
  <si>
    <t>６．幕西ファイヤーズ</t>
    <rPh sb="2" eb="4">
      <t>マクニシ</t>
    </rPh>
    <phoneticPr fontId="10"/>
  </si>
  <si>
    <t>開始:１２時３０分</t>
    <rPh sb="0" eb="2">
      <t>カイシ</t>
    </rPh>
    <rPh sb="5" eb="6">
      <t>ジ</t>
    </rPh>
    <rPh sb="8" eb="9">
      <t>フン</t>
    </rPh>
    <phoneticPr fontId="10"/>
  </si>
  <si>
    <t>低学年１回戦Ｎｏ１４</t>
    <rPh sb="0" eb="3">
      <t>テイガクネン</t>
    </rPh>
    <rPh sb="4" eb="6">
      <t>カイセン</t>
    </rPh>
    <phoneticPr fontId="10"/>
  </si>
  <si>
    <t>２７．いなげパイレーツ</t>
    <phoneticPr fontId="10"/>
  </si>
  <si>
    <t>２８．小倉台ライガース</t>
    <rPh sb="3" eb="6">
      <t>オグラダイ</t>
    </rPh>
    <phoneticPr fontId="10"/>
  </si>
  <si>
    <t>開始１４時３０分</t>
    <rPh sb="0" eb="2">
      <t>カイシ</t>
    </rPh>
    <rPh sb="4" eb="5">
      <t>ジ</t>
    </rPh>
    <rPh sb="7" eb="8">
      <t>フン</t>
    </rPh>
    <phoneticPr fontId="10"/>
  </si>
  <si>
    <t>マリーンズ杯１日目</t>
    <rPh sb="5" eb="6">
      <t>ハイ</t>
    </rPh>
    <rPh sb="7" eb="9">
      <t>ニチメ</t>
    </rPh>
    <phoneticPr fontId="10"/>
  </si>
  <si>
    <t>低学年１回戦Ｎｏ６</t>
    <rPh sb="0" eb="3">
      <t>テイガクネン</t>
    </rPh>
    <rPh sb="4" eb="6">
      <t>カイセン</t>
    </rPh>
    <phoneticPr fontId="10"/>
  </si>
  <si>
    <t>１１．稲荷・花輪連合</t>
    <rPh sb="3" eb="5">
      <t>イナリ</t>
    </rPh>
    <rPh sb="6" eb="8">
      <t>ハナワ</t>
    </rPh>
    <rPh sb="8" eb="10">
      <t>レンゴウ</t>
    </rPh>
    <phoneticPr fontId="10"/>
  </si>
  <si>
    <t>１２．泉谷メッツ</t>
    <rPh sb="3" eb="5">
      <t>イズミヤ</t>
    </rPh>
    <phoneticPr fontId="10"/>
  </si>
  <si>
    <t>低学年２回戦Ｎｏ２１</t>
    <rPh sb="0" eb="3">
      <t>テイガクネン</t>
    </rPh>
    <rPh sb="4" eb="6">
      <t>カイセン</t>
    </rPh>
    <phoneticPr fontId="10"/>
  </si>
  <si>
    <t>１７．ミヤコリトルベアーズ</t>
    <phoneticPr fontId="10"/>
  </si>
  <si>
    <t>２０．有吉メッツ</t>
    <rPh sb="3" eb="5">
      <t>アリヨシ</t>
    </rPh>
    <phoneticPr fontId="10"/>
  </si>
  <si>
    <t>花見川区</t>
    <rPh sb="0" eb="4">
      <t>ハナミガワク</t>
    </rPh>
    <phoneticPr fontId="10"/>
  </si>
  <si>
    <t>緑区</t>
    <rPh sb="0" eb="2">
      <t>ミドリク</t>
    </rPh>
    <phoneticPr fontId="10"/>
  </si>
  <si>
    <t>中央区</t>
    <rPh sb="0" eb="3">
      <t>チュウオウク</t>
    </rPh>
    <phoneticPr fontId="10"/>
  </si>
  <si>
    <t>美浜区</t>
    <rPh sb="0" eb="3">
      <t>ミハマク</t>
    </rPh>
    <phoneticPr fontId="10"/>
  </si>
  <si>
    <t>稲毛区</t>
    <rPh sb="0" eb="3">
      <t>イナゲク</t>
    </rPh>
    <phoneticPr fontId="10"/>
  </si>
  <si>
    <t>若葉区</t>
    <rPh sb="0" eb="3">
      <t>ワカバク</t>
    </rPh>
    <phoneticPr fontId="10"/>
  </si>
  <si>
    <t>22～26日審判</t>
    <rPh sb="5" eb="6">
      <t>ニチ</t>
    </rPh>
    <rPh sb="6" eb="8">
      <t>シンパン</t>
    </rPh>
    <phoneticPr fontId="10"/>
  </si>
  <si>
    <t>土気</t>
    <rPh sb="0" eb="2">
      <t>トケ</t>
    </rPh>
    <phoneticPr fontId="10"/>
  </si>
  <si>
    <t>打瀬</t>
    <rPh sb="0" eb="2">
      <t>ウタセ</t>
    </rPh>
    <phoneticPr fontId="10"/>
  </si>
  <si>
    <t>磯辺</t>
    <rPh sb="0" eb="2">
      <t>イソベ</t>
    </rPh>
    <phoneticPr fontId="10"/>
  </si>
  <si>
    <t>有吉</t>
    <rPh sb="0" eb="2">
      <t>アリヨシ</t>
    </rPh>
    <phoneticPr fontId="10"/>
  </si>
  <si>
    <t>泉谷</t>
    <rPh sb="0" eb="2">
      <t>イズミヤ</t>
    </rPh>
    <phoneticPr fontId="10"/>
  </si>
  <si>
    <t>小中台</t>
    <rPh sb="0" eb="3">
      <t>コナカダイ</t>
    </rPh>
    <phoneticPr fontId="10"/>
  </si>
  <si>
    <t>真砂</t>
    <rPh sb="0" eb="2">
      <t>マサゴ</t>
    </rPh>
    <phoneticPr fontId="10"/>
  </si>
  <si>
    <t>小倉台</t>
    <rPh sb="0" eb="3">
      <t>オグラダイ</t>
    </rPh>
    <phoneticPr fontId="10"/>
  </si>
  <si>
    <t>わかしお</t>
    <phoneticPr fontId="10"/>
  </si>
  <si>
    <t>平川</t>
    <rPh sb="0" eb="2">
      <t>ヒラカワ</t>
    </rPh>
    <phoneticPr fontId="10"/>
  </si>
  <si>
    <t>生浜</t>
    <rPh sb="0" eb="2">
      <t>オイハマ</t>
    </rPh>
    <phoneticPr fontId="10"/>
  </si>
  <si>
    <t>あすみが丘</t>
    <rPh sb="4" eb="5">
      <t>オカ</t>
    </rPh>
    <phoneticPr fontId="10"/>
  </si>
  <si>
    <t>ヤング穴川</t>
    <rPh sb="3" eb="5">
      <t>アナガワ</t>
    </rPh>
    <phoneticPr fontId="10"/>
  </si>
  <si>
    <t>緑町</t>
    <rPh sb="0" eb="2">
      <t>ミドリマチ</t>
    </rPh>
    <phoneticPr fontId="10"/>
  </si>
  <si>
    <t>千城台</t>
    <rPh sb="0" eb="3">
      <t>チシロダイ</t>
    </rPh>
    <phoneticPr fontId="10"/>
  </si>
  <si>
    <t>大森</t>
    <rPh sb="0" eb="2">
      <t>オオモリ</t>
    </rPh>
    <phoneticPr fontId="10"/>
  </si>
  <si>
    <t>山王</t>
    <rPh sb="0" eb="2">
      <t>サンノウ</t>
    </rPh>
    <phoneticPr fontId="10"/>
  </si>
  <si>
    <t>愛生</t>
    <rPh sb="0" eb="2">
      <t>アイオイ</t>
    </rPh>
    <phoneticPr fontId="10"/>
  </si>
  <si>
    <t>髙橋・齋藤</t>
    <rPh sb="0" eb="2">
      <t>タカハシ</t>
    </rPh>
    <rPh sb="3" eb="5">
      <t>サイトウ</t>
    </rPh>
    <phoneticPr fontId="10"/>
  </si>
  <si>
    <t>小島・佐藤修</t>
    <rPh sb="0" eb="2">
      <t>コジマ</t>
    </rPh>
    <rPh sb="3" eb="5">
      <t>サトウ</t>
    </rPh>
    <rPh sb="5" eb="6">
      <t>シュウ</t>
    </rPh>
    <phoneticPr fontId="10"/>
  </si>
  <si>
    <t>いなげ</t>
    <phoneticPr fontId="10"/>
  </si>
  <si>
    <t>幕西</t>
    <rPh sb="0" eb="2">
      <t>マクニシ</t>
    </rPh>
    <phoneticPr fontId="10"/>
  </si>
  <si>
    <t>ミヤコ</t>
    <phoneticPr fontId="10"/>
  </si>
  <si>
    <t>大森or山王</t>
    <rPh sb="0" eb="2">
      <t>オオモリ</t>
    </rPh>
    <rPh sb="4" eb="6">
      <t>サンノウ</t>
    </rPh>
    <phoneticPr fontId="10"/>
  </si>
  <si>
    <t>稲荷花輪</t>
    <rPh sb="0" eb="4">
      <t>イナリハナワ</t>
    </rPh>
    <phoneticPr fontId="10"/>
  </si>
  <si>
    <r>
      <t>【みつわ台注意事項（使用時）】</t>
    </r>
    <r>
      <rPr>
        <b/>
        <sz val="11"/>
        <color rgb="FFFF0000"/>
        <rFont val="ＭＳ Ｐゴシック"/>
        <family val="3"/>
        <charset val="128"/>
      </rPr>
      <t>第１試合チーム</t>
    </r>
    <r>
      <rPr>
        <b/>
        <sz val="11"/>
        <rFont val="ＭＳ Ｐゴシック"/>
        <family val="3"/>
        <charset val="128"/>
      </rPr>
      <t>は、体育館利用者による混雑前の</t>
    </r>
    <r>
      <rPr>
        <b/>
        <sz val="11"/>
        <color rgb="FFFF0000"/>
        <rFont val="ＭＳ Ｐゴシック"/>
        <family val="3"/>
        <charset val="128"/>
      </rPr>
      <t>８時を目途に駐車</t>
    </r>
    <r>
      <rPr>
        <b/>
        <sz val="11"/>
        <rFont val="ＭＳ Ｐゴシック"/>
        <family val="3"/>
        <charset val="128"/>
      </rPr>
      <t>してください。駐車台数は、</t>
    </r>
    <r>
      <rPr>
        <b/>
        <sz val="11"/>
        <color rgb="FFFF0000"/>
        <rFont val="ＭＳ Ｐゴシック"/>
        <family val="3"/>
        <charset val="128"/>
      </rPr>
      <t>各チーム５台（帯同審判を含む）厳守</t>
    </r>
    <r>
      <rPr>
        <b/>
        <sz val="11"/>
        <rFont val="ＭＳ Ｐゴシック"/>
        <family val="3"/>
        <charset val="128"/>
      </rPr>
      <t>です。公園内の空きスペースにてアップし、９時にグランドイン、１０時試合開始となります。</t>
    </r>
    <rPh sb="4" eb="5">
      <t>ダイ</t>
    </rPh>
    <rPh sb="5" eb="7">
      <t>チュウイ</t>
    </rPh>
    <rPh sb="7" eb="9">
      <t>ジコウ</t>
    </rPh>
    <rPh sb="10" eb="12">
      <t>シヨウ</t>
    </rPh>
    <rPh sb="12" eb="13">
      <t>ジ</t>
    </rPh>
    <rPh sb="15" eb="16">
      <t>ダイ</t>
    </rPh>
    <rPh sb="17" eb="19">
      <t>シアイ</t>
    </rPh>
    <rPh sb="24" eb="27">
      <t>タイイクカン</t>
    </rPh>
    <rPh sb="27" eb="30">
      <t>リヨウシャ</t>
    </rPh>
    <rPh sb="33" eb="35">
      <t>コンザツ</t>
    </rPh>
    <rPh sb="35" eb="36">
      <t>マエ</t>
    </rPh>
    <rPh sb="38" eb="39">
      <t>ジ</t>
    </rPh>
    <rPh sb="40" eb="42">
      <t>メド</t>
    </rPh>
    <rPh sb="43" eb="45">
      <t>チュウシャ</t>
    </rPh>
    <rPh sb="52" eb="56">
      <t>チュウシャダイスウ</t>
    </rPh>
    <rPh sb="58" eb="59">
      <t>カク</t>
    </rPh>
    <rPh sb="63" eb="64">
      <t>ダイ</t>
    </rPh>
    <rPh sb="73" eb="75">
      <t>ゲンシュ</t>
    </rPh>
    <rPh sb="78" eb="80">
      <t>コウエン</t>
    </rPh>
    <rPh sb="80" eb="81">
      <t>ナイ</t>
    </rPh>
    <rPh sb="82" eb="83">
      <t>ア</t>
    </rPh>
    <phoneticPr fontId="8"/>
  </si>
  <si>
    <t>花輪</t>
    <rPh sb="0" eb="2">
      <t>ハナワ</t>
    </rPh>
    <phoneticPr fontId="10"/>
  </si>
  <si>
    <t>武石</t>
    <rPh sb="0" eb="2">
      <t>タケイシ</t>
    </rPh>
    <phoneticPr fontId="10"/>
  </si>
  <si>
    <t>大塚・戸村</t>
    <rPh sb="0" eb="2">
      <t>オオツカ</t>
    </rPh>
    <rPh sb="3" eb="5">
      <t>トムラ</t>
    </rPh>
    <phoneticPr fontId="10"/>
  </si>
  <si>
    <t>１４．土気グリーンウエーブ</t>
    <phoneticPr fontId="10"/>
  </si>
  <si>
    <t>幕張</t>
    <rPh sb="0" eb="2">
      <t>マクハリ</t>
    </rPh>
    <phoneticPr fontId="10"/>
  </si>
  <si>
    <t>【花島公園第３試合】３試合制で開催します。　　　　　　</t>
    <rPh sb="1" eb="3">
      <t>ハナシマ</t>
    </rPh>
    <rPh sb="3" eb="5">
      <t>コウエン</t>
    </rPh>
    <rPh sb="5" eb="6">
      <t>ダイ</t>
    </rPh>
    <rPh sb="7" eb="9">
      <t>シアイ</t>
    </rPh>
    <rPh sb="11" eb="13">
      <t>シアイ</t>
    </rPh>
    <rPh sb="13" eb="14">
      <t>セイ</t>
    </rPh>
    <rPh sb="15" eb="17">
      <t>カイサイ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</si>
</sst>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66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11" fillId="3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 shrinkToFit="1"/>
    </xf>
    <xf numFmtId="0" fontId="22" fillId="3" borderId="0" xfId="0" applyFont="1" applyFill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1" fillId="3" borderId="16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30" xfId="0" applyFont="1" applyBorder="1">
      <alignment vertical="center"/>
    </xf>
    <xf numFmtId="0" fontId="29" fillId="0" borderId="0" xfId="0" applyFont="1">
      <alignment vertical="center"/>
    </xf>
    <xf numFmtId="0" fontId="30" fillId="0" borderId="18" xfId="0" applyFont="1" applyBorder="1" applyAlignment="1">
      <alignment horizontal="center" vertical="center" shrinkToFit="1"/>
    </xf>
    <xf numFmtId="0" fontId="0" fillId="3" borderId="17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shrinkToFit="1"/>
    </xf>
    <xf numFmtId="0" fontId="11" fillId="15" borderId="3" xfId="0" applyFont="1" applyFill="1" applyBorder="1">
      <alignment vertical="center"/>
    </xf>
    <xf numFmtId="0" fontId="11" fillId="15" borderId="6" xfId="0" applyFont="1" applyFill="1" applyBorder="1">
      <alignment vertical="center"/>
    </xf>
    <xf numFmtId="0" fontId="11" fillId="2" borderId="4" xfId="0" applyFont="1" applyFill="1" applyBorder="1" applyAlignment="1">
      <alignment horizontal="left" vertical="center" indent="1"/>
    </xf>
    <xf numFmtId="0" fontId="11" fillId="2" borderId="7" xfId="0" applyFont="1" applyFill="1" applyBorder="1">
      <alignment vertical="center"/>
    </xf>
    <xf numFmtId="0" fontId="18" fillId="2" borderId="7" xfId="0" applyFont="1" applyFill="1" applyBorder="1" applyAlignment="1">
      <alignment horizontal="left" vertical="center"/>
    </xf>
    <xf numFmtId="0" fontId="11" fillId="2" borderId="4" xfId="0" applyFont="1" applyFill="1" applyBorder="1">
      <alignment vertical="center"/>
    </xf>
    <xf numFmtId="0" fontId="18" fillId="2" borderId="7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8" fillId="2" borderId="8" xfId="0" applyFont="1" applyFill="1" applyBorder="1">
      <alignment vertical="center"/>
    </xf>
    <xf numFmtId="0" fontId="14" fillId="3" borderId="0" xfId="0" applyFont="1" applyFill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8" fillId="2" borderId="0" xfId="0" applyFont="1" applyFill="1">
      <alignment vertical="center"/>
    </xf>
    <xf numFmtId="0" fontId="14" fillId="8" borderId="24" xfId="0" applyFont="1" applyFill="1" applyBorder="1" applyAlignment="1">
      <alignment vertical="center" shrinkToFit="1"/>
    </xf>
    <xf numFmtId="0" fontId="14" fillId="10" borderId="24" xfId="0" applyFont="1" applyFill="1" applyBorder="1" applyAlignment="1">
      <alignment vertical="center" shrinkToFit="1"/>
    </xf>
    <xf numFmtId="0" fontId="14" fillId="17" borderId="24" xfId="0" applyFont="1" applyFill="1" applyBorder="1" applyAlignment="1">
      <alignment vertical="center" shrinkToFit="1"/>
    </xf>
    <xf numFmtId="0" fontId="14" fillId="5" borderId="24" xfId="0" applyFont="1" applyFill="1" applyBorder="1" applyAlignment="1">
      <alignment vertical="center" shrinkToFit="1"/>
    </xf>
    <xf numFmtId="0" fontId="14" fillId="18" borderId="24" xfId="0" applyFont="1" applyFill="1" applyBorder="1" applyAlignment="1">
      <alignment vertical="center" shrinkToFit="1"/>
    </xf>
    <xf numFmtId="0" fontId="14" fillId="19" borderId="24" xfId="0" applyFont="1" applyFill="1" applyBorder="1" applyAlignment="1">
      <alignment vertical="center" shrinkToFit="1"/>
    </xf>
    <xf numFmtId="0" fontId="31" fillId="8" borderId="24" xfId="0" applyFont="1" applyFill="1" applyBorder="1" applyAlignment="1">
      <alignment vertical="center" shrinkToFit="1"/>
    </xf>
    <xf numFmtId="0" fontId="11" fillId="0" borderId="21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12" borderId="20" xfId="0" applyFont="1" applyFill="1" applyBorder="1" applyAlignment="1">
      <alignment horizontal="center" vertical="center"/>
    </xf>
    <xf numFmtId="0" fontId="11" fillId="12" borderId="25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0" borderId="14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11" fillId="2" borderId="20" xfId="0" applyFont="1" applyFill="1" applyBorder="1" applyAlignment="1">
      <alignment horizontal="distributed" vertical="center"/>
    </xf>
    <xf numFmtId="0" fontId="11" fillId="2" borderId="25" xfId="0" applyFont="1" applyFill="1" applyBorder="1" applyAlignment="1">
      <alignment horizontal="distributed" vertical="center"/>
    </xf>
    <xf numFmtId="0" fontId="11" fillId="11" borderId="20" xfId="0" applyFont="1" applyFill="1" applyBorder="1" applyAlignment="1">
      <alignment horizontal="distributed" vertical="center" shrinkToFit="1"/>
    </xf>
    <xf numFmtId="0" fontId="11" fillId="11" borderId="1" xfId="0" applyFont="1" applyFill="1" applyBorder="1" applyAlignment="1">
      <alignment horizontal="distributed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8" fillId="0" borderId="10" xfId="5" applyFont="1" applyBorder="1" applyAlignment="1">
      <alignment horizontal="left" vertical="center" shrinkToFit="1"/>
    </xf>
    <xf numFmtId="0" fontId="11" fillId="11" borderId="0" xfId="5" applyFont="1" applyFill="1" applyAlignment="1">
      <alignment horizontal="left" vertical="center" wrapText="1" shrinkToFit="1"/>
    </xf>
    <xf numFmtId="0" fontId="18" fillId="11" borderId="0" xfId="5" applyFont="1" applyFill="1" applyAlignment="1">
      <alignment horizontal="left" vertical="center" wrapText="1"/>
    </xf>
    <xf numFmtId="0" fontId="11" fillId="13" borderId="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11" xfId="0" applyFont="1" applyFill="1" applyBorder="1" applyAlignment="1">
      <alignment horizontal="center" vertical="center"/>
    </xf>
    <xf numFmtId="0" fontId="11" fillId="13" borderId="12" xfId="0" applyFont="1" applyFill="1" applyBorder="1" applyAlignment="1">
      <alignment horizontal="center" vertical="center"/>
    </xf>
    <xf numFmtId="0" fontId="18" fillId="13" borderId="28" xfId="0" applyFont="1" applyFill="1" applyBorder="1" applyAlignment="1">
      <alignment horizontal="center" vertical="center" wrapText="1"/>
    </xf>
    <xf numFmtId="0" fontId="18" fillId="13" borderId="29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0" fontId="18" fillId="13" borderId="12" xfId="0" applyFont="1" applyFill="1" applyBorder="1" applyAlignment="1">
      <alignment horizontal="center" vertical="center"/>
    </xf>
    <xf numFmtId="0" fontId="18" fillId="13" borderId="21" xfId="0" applyFont="1" applyFill="1" applyBorder="1" applyAlignment="1">
      <alignment horizontal="center" vertical="center" wrapText="1"/>
    </xf>
    <xf numFmtId="0" fontId="18" fillId="13" borderId="22" xfId="0" applyFont="1" applyFill="1" applyBorder="1" applyAlignment="1">
      <alignment horizontal="center" vertical="center" wrapText="1"/>
    </xf>
    <xf numFmtId="0" fontId="11" fillId="13" borderId="28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distributed" vertical="center"/>
    </xf>
    <xf numFmtId="0" fontId="18" fillId="14" borderId="14" xfId="0" applyFont="1" applyFill="1" applyBorder="1" applyAlignment="1">
      <alignment horizontal="distributed" vertical="center"/>
    </xf>
    <xf numFmtId="0" fontId="18" fillId="14" borderId="15" xfId="0" applyFont="1" applyFill="1" applyBorder="1" applyAlignment="1">
      <alignment horizontal="distributed" vertical="center"/>
    </xf>
    <xf numFmtId="0" fontId="18" fillId="14" borderId="0" xfId="5" applyFont="1" applyFill="1" applyAlignment="1">
      <alignment horizontal="left" vertical="center" wrapText="1" shrinkToFit="1"/>
    </xf>
    <xf numFmtId="0" fontId="19" fillId="2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16" borderId="3" xfId="0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/>
    </xf>
    <xf numFmtId="0" fontId="11" fillId="16" borderId="11" xfId="0" applyFont="1" applyFill="1" applyBorder="1" applyAlignment="1">
      <alignment horizontal="center" vertical="center"/>
    </xf>
    <xf numFmtId="0" fontId="11" fillId="16" borderId="12" xfId="0" applyFont="1" applyFill="1" applyBorder="1" applyAlignment="1">
      <alignment horizontal="center" vertical="center"/>
    </xf>
    <xf numFmtId="0" fontId="11" fillId="16" borderId="28" xfId="0" applyFont="1" applyFill="1" applyBorder="1" applyAlignment="1">
      <alignment horizontal="center" vertical="center" wrapText="1"/>
    </xf>
    <xf numFmtId="0" fontId="11" fillId="16" borderId="29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7" xfId="0" applyFont="1" applyFill="1" applyBorder="1" applyAlignment="1">
      <alignment horizontal="center" vertical="center" wrapText="1"/>
    </xf>
    <xf numFmtId="0" fontId="11" fillId="16" borderId="5" xfId="0" applyFont="1" applyFill="1" applyBorder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8" fillId="16" borderId="28" xfId="0" applyFont="1" applyFill="1" applyBorder="1" applyAlignment="1">
      <alignment horizontal="center" vertical="center" wrapText="1"/>
    </xf>
    <xf numFmtId="0" fontId="18" fillId="16" borderId="29" xfId="0" applyFont="1" applyFill="1" applyBorder="1" applyAlignment="1">
      <alignment horizontal="center" vertical="center" wrapText="1"/>
    </xf>
    <xf numFmtId="0" fontId="18" fillId="16" borderId="4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18" fillId="16" borderId="11" xfId="0" applyFont="1" applyFill="1" applyBorder="1" applyAlignment="1">
      <alignment horizontal="center" vertical="center" wrapText="1"/>
    </xf>
    <xf numFmtId="0" fontId="18" fillId="16" borderId="12" xfId="0" applyFont="1" applyFill="1" applyBorder="1" applyAlignment="1">
      <alignment horizontal="center" vertical="center" wrapText="1"/>
    </xf>
    <xf numFmtId="0" fontId="11" fillId="14" borderId="20" xfId="0" applyFont="1" applyFill="1" applyBorder="1" applyAlignment="1">
      <alignment horizontal="distributed" vertical="center" wrapText="1"/>
    </xf>
    <xf numFmtId="0" fontId="11" fillId="14" borderId="25" xfId="0" applyFont="1" applyFill="1" applyBorder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CC"/>
      <color rgb="FF0000CC"/>
      <color rgb="FFFFFF99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0B64-EEF7-4E7F-93EA-A0519FF90FC7}">
  <sheetPr>
    <pageSetUpPr fitToPage="1"/>
  </sheetPr>
  <dimension ref="A1:M95"/>
  <sheetViews>
    <sheetView showGridLines="0" tabSelected="1" view="pageBreakPreview" zoomScaleNormal="100" zoomScaleSheetLayoutView="100" workbookViewId="0">
      <selection activeCell="A5" sqref="A5:J5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8" customWidth="1"/>
    <col min="5" max="5" width="12.08984375" style="2" customWidth="1"/>
    <col min="6" max="6" width="16.6328125" style="1" customWidth="1"/>
    <col min="7" max="7" width="6.81640625" style="48" customWidth="1"/>
    <col min="8" max="8" width="12.08984375" style="2" customWidth="1"/>
    <col min="9" max="9" width="16.6328125" style="1" customWidth="1"/>
    <col min="10" max="10" width="6.81640625" style="48" customWidth="1"/>
    <col min="11" max="11" width="9.36328125" style="1" customWidth="1"/>
    <col min="12" max="12" width="13.6328125" style="1" customWidth="1"/>
    <col min="13" max="13" width="14" style="1" customWidth="1"/>
    <col min="14" max="16384" width="9" style="1"/>
  </cols>
  <sheetData>
    <row r="1" spans="1:13" ht="23.25" customHeight="1" x14ac:dyDescent="0.2">
      <c r="A1" s="123" t="s">
        <v>74</v>
      </c>
      <c r="B1" s="123"/>
      <c r="C1" s="123"/>
      <c r="D1" s="123"/>
      <c r="E1" s="123"/>
      <c r="F1" s="123"/>
      <c r="G1" s="123"/>
      <c r="H1" s="123"/>
      <c r="I1" s="123"/>
      <c r="J1" s="123"/>
      <c r="K1" s="124"/>
      <c r="L1" s="124"/>
    </row>
    <row r="2" spans="1:13" ht="21.75" customHeight="1" x14ac:dyDescent="0.2">
      <c r="A2" s="123" t="s">
        <v>126</v>
      </c>
      <c r="B2" s="123"/>
      <c r="C2" s="123"/>
      <c r="D2" s="123"/>
      <c r="E2" s="123"/>
      <c r="F2" s="123"/>
      <c r="G2" s="123"/>
      <c r="H2" s="123"/>
      <c r="I2" s="123"/>
      <c r="J2" s="123"/>
      <c r="K2" s="148"/>
      <c r="L2" s="148"/>
    </row>
    <row r="3" spans="1:13" s="25" customFormat="1" ht="45" customHeight="1" x14ac:dyDescent="0.2">
      <c r="A3" s="147" t="s">
        <v>180</v>
      </c>
      <c r="B3" s="147"/>
      <c r="C3" s="147"/>
      <c r="D3" s="147"/>
      <c r="E3" s="147"/>
      <c r="F3" s="147"/>
      <c r="G3" s="147"/>
      <c r="H3" s="147"/>
      <c r="I3" s="147"/>
      <c r="J3" s="147"/>
      <c r="K3" s="73"/>
      <c r="L3" s="73"/>
      <c r="M3"/>
    </row>
    <row r="4" spans="1:13" customFormat="1" ht="20.25" customHeight="1" x14ac:dyDescent="0.2">
      <c r="A4" s="127" t="s">
        <v>72</v>
      </c>
      <c r="B4" s="127"/>
      <c r="C4" s="127"/>
      <c r="D4" s="127"/>
      <c r="E4" s="127"/>
      <c r="F4" s="127"/>
      <c r="G4" s="127"/>
      <c r="H4" s="127"/>
      <c r="I4" s="127"/>
      <c r="J4" s="127"/>
      <c r="K4" s="25"/>
      <c r="L4" s="25"/>
      <c r="M4" s="25"/>
    </row>
    <row r="5" spans="1:13" s="25" customFormat="1" ht="45.65" customHeight="1" x14ac:dyDescent="0.2">
      <c r="A5" s="126" t="s">
        <v>174</v>
      </c>
      <c r="B5" s="126"/>
      <c r="C5" s="126"/>
      <c r="D5" s="126"/>
      <c r="E5" s="126"/>
      <c r="F5" s="126"/>
      <c r="G5" s="126"/>
      <c r="H5" s="126"/>
      <c r="I5" s="126"/>
      <c r="J5" s="126"/>
      <c r="K5" s="149"/>
      <c r="L5" s="149"/>
      <c r="M5"/>
    </row>
    <row r="6" spans="1:13" s="25" customFormat="1" ht="20.25" customHeight="1" thickBot="1" x14ac:dyDescent="0.25">
      <c r="A6" s="125" t="s">
        <v>24</v>
      </c>
      <c r="B6" s="125"/>
      <c r="C6" s="125"/>
      <c r="D6" s="125"/>
      <c r="E6" s="125"/>
      <c r="F6" s="125"/>
      <c r="G6" s="125"/>
      <c r="H6" s="125"/>
      <c r="I6" s="125"/>
      <c r="J6" s="125"/>
      <c r="K6" s="1"/>
      <c r="L6" s="1"/>
    </row>
    <row r="7" spans="1:13" ht="13.5" customHeight="1" x14ac:dyDescent="0.2">
      <c r="A7" s="111" t="s">
        <v>0</v>
      </c>
      <c r="B7" s="107" t="s">
        <v>1</v>
      </c>
      <c r="C7" s="144"/>
      <c r="D7" s="37"/>
      <c r="E7" s="107" t="s">
        <v>2</v>
      </c>
      <c r="F7" s="108"/>
      <c r="G7" s="66"/>
      <c r="H7" s="107" t="s">
        <v>49</v>
      </c>
      <c r="I7" s="144"/>
      <c r="J7" s="41"/>
      <c r="K7"/>
      <c r="L7" s="35" t="s">
        <v>75</v>
      </c>
      <c r="M7" s="25"/>
    </row>
    <row r="8" spans="1:13" ht="13.5" customHeight="1" x14ac:dyDescent="0.2">
      <c r="A8" s="112"/>
      <c r="B8" s="63" t="s">
        <v>103</v>
      </c>
      <c r="C8" s="29" t="s">
        <v>62</v>
      </c>
      <c r="D8" s="5"/>
      <c r="E8" s="63" t="s">
        <v>97</v>
      </c>
      <c r="F8" s="29" t="s">
        <v>60</v>
      </c>
      <c r="G8" s="67"/>
      <c r="H8" s="63" t="s">
        <v>100</v>
      </c>
      <c r="I8" s="29" t="s">
        <v>63</v>
      </c>
      <c r="J8" s="34"/>
      <c r="K8"/>
      <c r="L8" s="3" t="s">
        <v>3</v>
      </c>
      <c r="M8" s="25"/>
    </row>
    <row r="9" spans="1:13" ht="18" customHeight="1" x14ac:dyDescent="0.2">
      <c r="A9" s="105" t="s">
        <v>77</v>
      </c>
      <c r="B9" s="109" t="s">
        <v>66</v>
      </c>
      <c r="C9" s="110"/>
      <c r="D9" s="72" t="s">
        <v>104</v>
      </c>
      <c r="E9" s="100" t="s">
        <v>98</v>
      </c>
      <c r="F9" s="101"/>
      <c r="G9" s="64" t="s">
        <v>32</v>
      </c>
      <c r="H9" s="109" t="s">
        <v>48</v>
      </c>
      <c r="I9" s="110"/>
      <c r="J9" s="64" t="s">
        <v>106</v>
      </c>
      <c r="K9" s="6" t="s">
        <v>4</v>
      </c>
      <c r="L9" s="7">
        <f>COUNTIF(B7:J60,"中央区")+2</f>
        <v>3</v>
      </c>
      <c r="M9" s="25"/>
    </row>
    <row r="10" spans="1:13" ht="18" customHeight="1" x14ac:dyDescent="0.2">
      <c r="A10" s="106"/>
      <c r="B10" s="100" t="s">
        <v>58</v>
      </c>
      <c r="C10" s="102"/>
      <c r="D10" s="72" t="s">
        <v>102</v>
      </c>
      <c r="E10" s="100" t="s">
        <v>99</v>
      </c>
      <c r="F10" s="101"/>
      <c r="G10" s="64" t="s">
        <v>32</v>
      </c>
      <c r="H10" s="100" t="s">
        <v>55</v>
      </c>
      <c r="I10" s="102"/>
      <c r="J10" s="64" t="s">
        <v>102</v>
      </c>
      <c r="K10" s="8" t="s">
        <v>5</v>
      </c>
      <c r="L10" s="54">
        <f>COUNTIF(B7:J60,"美浜区")+2</f>
        <v>3</v>
      </c>
      <c r="M10" s="25"/>
    </row>
    <row r="11" spans="1:13" ht="15" customHeight="1" x14ac:dyDescent="0.2">
      <c r="A11" s="4" t="s">
        <v>7</v>
      </c>
      <c r="B11" s="30" t="s">
        <v>8</v>
      </c>
      <c r="C11" s="98" t="s">
        <v>147</v>
      </c>
      <c r="D11" s="38"/>
      <c r="E11" s="30" t="s">
        <v>8</v>
      </c>
      <c r="F11" s="94" t="s">
        <v>143</v>
      </c>
      <c r="G11" s="42"/>
      <c r="H11" s="30" t="s">
        <v>8</v>
      </c>
      <c r="I11" s="95" t="s">
        <v>144</v>
      </c>
      <c r="J11" s="42"/>
      <c r="K11" s="9" t="s">
        <v>6</v>
      </c>
      <c r="L11" s="10">
        <f>COUNTIF(B7:J60,"稲毛区")+2</f>
        <v>4</v>
      </c>
      <c r="M11" s="25"/>
    </row>
    <row r="12" spans="1:13" ht="15" customHeight="1" x14ac:dyDescent="0.2">
      <c r="A12" s="103" t="s">
        <v>81</v>
      </c>
      <c r="B12" s="30" t="s">
        <v>10</v>
      </c>
      <c r="C12" s="31" t="s">
        <v>160</v>
      </c>
      <c r="D12" s="38"/>
      <c r="E12" s="30" t="s">
        <v>10</v>
      </c>
      <c r="F12" s="31" t="s">
        <v>152</v>
      </c>
      <c r="G12" s="68"/>
      <c r="H12" s="30" t="s">
        <v>10</v>
      </c>
      <c r="I12" s="31" t="s">
        <v>162</v>
      </c>
      <c r="J12" s="42"/>
      <c r="K12" s="11" t="s">
        <v>9</v>
      </c>
      <c r="L12" s="12">
        <f>COUNTIF(B7:J60,"若葉区")</f>
        <v>3</v>
      </c>
      <c r="M12" s="25"/>
    </row>
    <row r="13" spans="1:13" ht="15" customHeight="1" x14ac:dyDescent="0.2">
      <c r="A13" s="104"/>
      <c r="B13" s="30" t="s">
        <v>12</v>
      </c>
      <c r="C13" s="31" t="s">
        <v>157</v>
      </c>
      <c r="D13" s="38"/>
      <c r="E13" s="30" t="s">
        <v>12</v>
      </c>
      <c r="F13" s="31" t="s">
        <v>151</v>
      </c>
      <c r="G13" s="68"/>
      <c r="H13" s="30" t="s">
        <v>12</v>
      </c>
      <c r="I13" s="31" t="s">
        <v>161</v>
      </c>
      <c r="J13" s="42"/>
      <c r="K13" s="13" t="s">
        <v>11</v>
      </c>
      <c r="L13" s="55">
        <f>COUNTIF(B7:J60,"花見川区")+2</f>
        <v>3</v>
      </c>
      <c r="M13" s="25"/>
    </row>
    <row r="14" spans="1:13" ht="15" customHeight="1" x14ac:dyDescent="0.2">
      <c r="A14" s="4" t="s">
        <v>26</v>
      </c>
      <c r="B14" s="30" t="s">
        <v>14</v>
      </c>
      <c r="C14" s="31" t="s">
        <v>160</v>
      </c>
      <c r="D14" s="38"/>
      <c r="E14" s="30" t="s">
        <v>14</v>
      </c>
      <c r="F14" s="31" t="s">
        <v>152</v>
      </c>
      <c r="G14" s="68"/>
      <c r="H14" s="30" t="s">
        <v>14</v>
      </c>
      <c r="I14" s="31" t="s">
        <v>162</v>
      </c>
      <c r="J14" s="42"/>
      <c r="K14" s="14" t="s">
        <v>13</v>
      </c>
      <c r="L14" s="15">
        <f>COUNTIF(B7:J60,"緑区")</f>
        <v>3</v>
      </c>
      <c r="M14" s="25"/>
    </row>
    <row r="15" spans="1:13" ht="15" customHeight="1" thickBot="1" x14ac:dyDescent="0.25">
      <c r="A15" s="17"/>
      <c r="B15" s="32" t="s">
        <v>16</v>
      </c>
      <c r="C15" s="31" t="s">
        <v>157</v>
      </c>
      <c r="D15" s="85"/>
      <c r="E15" s="32" t="s">
        <v>16</v>
      </c>
      <c r="F15" s="31" t="s">
        <v>151</v>
      </c>
      <c r="G15" s="70"/>
      <c r="H15" s="32" t="s">
        <v>16</v>
      </c>
      <c r="I15" s="33" t="s">
        <v>161</v>
      </c>
      <c r="J15" s="43"/>
      <c r="K15" s="16" t="s">
        <v>15</v>
      </c>
      <c r="L15" s="3">
        <f>SUM(L9:L14)</f>
        <v>19</v>
      </c>
      <c r="M15" s="25"/>
    </row>
    <row r="16" spans="1:13" ht="13.5" customHeight="1" x14ac:dyDescent="0.2">
      <c r="A16" s="115" t="s">
        <v>0</v>
      </c>
      <c r="B16" s="107" t="s">
        <v>1</v>
      </c>
      <c r="C16" s="144"/>
      <c r="D16" s="45"/>
      <c r="E16" s="107" t="s">
        <v>2</v>
      </c>
      <c r="F16" s="108"/>
      <c r="G16" s="53"/>
      <c r="H16" s="107" t="s">
        <v>49</v>
      </c>
      <c r="I16" s="144"/>
      <c r="J16" s="66"/>
    </row>
    <row r="17" spans="1:13" ht="13.5" thickBot="1" x14ac:dyDescent="0.25">
      <c r="A17" s="116"/>
      <c r="B17" s="75" t="s">
        <v>120</v>
      </c>
      <c r="C17" s="29" t="s">
        <v>67</v>
      </c>
      <c r="D17" s="67"/>
      <c r="E17" s="75" t="s">
        <v>117</v>
      </c>
      <c r="F17" s="29" t="s">
        <v>60</v>
      </c>
      <c r="G17" s="44"/>
      <c r="H17" s="75" t="s">
        <v>123</v>
      </c>
      <c r="I17" s="29" t="s">
        <v>63</v>
      </c>
      <c r="J17" s="34"/>
    </row>
    <row r="18" spans="1:13" ht="18" customHeight="1" x14ac:dyDescent="0.2">
      <c r="A18" s="119" t="s">
        <v>61</v>
      </c>
      <c r="B18" s="109" t="s">
        <v>121</v>
      </c>
      <c r="C18" s="110"/>
      <c r="D18" s="64" t="s">
        <v>33</v>
      </c>
      <c r="E18" s="109" t="s">
        <v>118</v>
      </c>
      <c r="F18" s="110"/>
      <c r="G18" s="72" t="s">
        <v>30</v>
      </c>
      <c r="H18" s="100" t="s">
        <v>124</v>
      </c>
      <c r="I18" s="101"/>
      <c r="J18" s="64" t="s">
        <v>30</v>
      </c>
      <c r="K18" s="87"/>
      <c r="L18" s="76" t="s">
        <v>83</v>
      </c>
      <c r="M18" s="77"/>
    </row>
    <row r="19" spans="1:13" ht="18" customHeight="1" x14ac:dyDescent="0.2">
      <c r="A19" s="120"/>
      <c r="B19" s="100" t="s">
        <v>122</v>
      </c>
      <c r="C19" s="102"/>
      <c r="D19" s="64" t="s">
        <v>32</v>
      </c>
      <c r="E19" s="100" t="s">
        <v>119</v>
      </c>
      <c r="F19" s="102"/>
      <c r="G19" s="72" t="s">
        <v>31</v>
      </c>
      <c r="H19" s="117" t="s">
        <v>125</v>
      </c>
      <c r="I19" s="118"/>
      <c r="J19" s="64" t="s">
        <v>31</v>
      </c>
      <c r="K19" s="87"/>
      <c r="L19" s="78" t="s">
        <v>84</v>
      </c>
      <c r="M19" s="79"/>
    </row>
    <row r="20" spans="1:13" ht="15" customHeight="1" x14ac:dyDescent="0.2">
      <c r="A20" s="4" t="s">
        <v>7</v>
      </c>
      <c r="B20" s="30" t="s">
        <v>8</v>
      </c>
      <c r="C20" s="94" t="s">
        <v>143</v>
      </c>
      <c r="D20" s="46"/>
      <c r="E20" s="30" t="s">
        <v>8</v>
      </c>
      <c r="F20" s="97" t="s">
        <v>146</v>
      </c>
      <c r="G20" s="46"/>
      <c r="H20" s="30" t="s">
        <v>8</v>
      </c>
      <c r="I20" s="97" t="s">
        <v>146</v>
      </c>
      <c r="J20" s="68"/>
      <c r="K20" s="47"/>
      <c r="L20" s="78" t="s">
        <v>85</v>
      </c>
      <c r="M20" s="80" t="s">
        <v>86</v>
      </c>
    </row>
    <row r="21" spans="1:13" ht="15" customHeight="1" x14ac:dyDescent="0.2">
      <c r="A21" s="103" t="s">
        <v>87</v>
      </c>
      <c r="B21" s="30" t="s">
        <v>10</v>
      </c>
      <c r="C21" s="31" t="s">
        <v>150</v>
      </c>
      <c r="D21" s="46"/>
      <c r="E21" s="30" t="s">
        <v>10</v>
      </c>
      <c r="F21" s="31" t="s">
        <v>165</v>
      </c>
      <c r="G21" s="46"/>
      <c r="H21" s="30" t="s">
        <v>10</v>
      </c>
      <c r="I21" s="31" t="s">
        <v>151</v>
      </c>
      <c r="J21" s="68"/>
      <c r="K21" s="47"/>
      <c r="L21" s="81"/>
      <c r="M21" s="82" t="s">
        <v>88</v>
      </c>
    </row>
    <row r="22" spans="1:13" ht="15" customHeight="1" x14ac:dyDescent="0.2">
      <c r="A22" s="104"/>
      <c r="B22" s="30" t="s">
        <v>12</v>
      </c>
      <c r="C22" s="31" t="s">
        <v>163</v>
      </c>
      <c r="D22" s="46"/>
      <c r="E22" s="30" t="s">
        <v>12</v>
      </c>
      <c r="F22" s="31" t="s">
        <v>164</v>
      </c>
      <c r="G22" s="46"/>
      <c r="H22" s="30" t="s">
        <v>12</v>
      </c>
      <c r="I22" s="31" t="s">
        <v>166</v>
      </c>
      <c r="J22" s="68"/>
      <c r="K22" s="47"/>
      <c r="L22" s="78" t="s">
        <v>89</v>
      </c>
      <c r="M22" s="80" t="s">
        <v>90</v>
      </c>
    </row>
    <row r="23" spans="1:13" ht="15" customHeight="1" thickBot="1" x14ac:dyDescent="0.25">
      <c r="A23" s="4" t="s">
        <v>50</v>
      </c>
      <c r="B23" s="30" t="s">
        <v>14</v>
      </c>
      <c r="C23" s="31" t="s">
        <v>150</v>
      </c>
      <c r="D23" s="46"/>
      <c r="E23" s="30" t="s">
        <v>14</v>
      </c>
      <c r="F23" s="31" t="s">
        <v>165</v>
      </c>
      <c r="G23" s="46"/>
      <c r="H23" s="30" t="s">
        <v>14</v>
      </c>
      <c r="I23" s="31" t="s">
        <v>151</v>
      </c>
      <c r="J23" s="68"/>
      <c r="K23" s="47"/>
      <c r="L23" s="83"/>
      <c r="M23" s="84" t="s">
        <v>91</v>
      </c>
    </row>
    <row r="24" spans="1:13" ht="15" customHeight="1" thickBot="1" x14ac:dyDescent="0.25">
      <c r="A24" s="17"/>
      <c r="B24" s="32" t="s">
        <v>16</v>
      </c>
      <c r="C24" s="33" t="s">
        <v>163</v>
      </c>
      <c r="D24" s="69"/>
      <c r="E24" s="32" t="s">
        <v>16</v>
      </c>
      <c r="F24" s="33" t="s">
        <v>164</v>
      </c>
      <c r="G24" s="69"/>
      <c r="H24" s="32" t="s">
        <v>16</v>
      </c>
      <c r="I24" s="33" t="s">
        <v>166</v>
      </c>
      <c r="J24" s="70"/>
    </row>
    <row r="25" spans="1:13" ht="13.5" customHeight="1" x14ac:dyDescent="0.2">
      <c r="A25" s="111" t="s">
        <v>0</v>
      </c>
      <c r="B25" s="107" t="s">
        <v>1</v>
      </c>
      <c r="C25" s="108"/>
      <c r="D25" s="37"/>
      <c r="E25" s="107" t="s">
        <v>2</v>
      </c>
      <c r="F25" s="108"/>
      <c r="G25" s="41"/>
      <c r="H25" s="128" t="s">
        <v>69</v>
      </c>
      <c r="I25" s="129"/>
      <c r="J25" s="41"/>
      <c r="K25"/>
      <c r="L25"/>
    </row>
    <row r="26" spans="1:13" ht="13.5" customHeight="1" x14ac:dyDescent="0.2">
      <c r="A26" s="112"/>
      <c r="B26" s="63" t="s">
        <v>111</v>
      </c>
      <c r="C26" s="29" t="s">
        <v>68</v>
      </c>
      <c r="D26" s="5"/>
      <c r="E26" s="63" t="s">
        <v>105</v>
      </c>
      <c r="F26" s="74" t="s">
        <v>107</v>
      </c>
      <c r="G26" s="34"/>
      <c r="H26" s="130"/>
      <c r="I26" s="131"/>
      <c r="J26" s="34"/>
      <c r="K26"/>
      <c r="L26" s="35"/>
    </row>
    <row r="27" spans="1:13" ht="18" customHeight="1" x14ac:dyDescent="0.2">
      <c r="A27" s="121" t="s">
        <v>28</v>
      </c>
      <c r="B27" s="100" t="s">
        <v>57</v>
      </c>
      <c r="C27" s="101"/>
      <c r="D27" s="72" t="s">
        <v>112</v>
      </c>
      <c r="E27" s="109" t="s">
        <v>178</v>
      </c>
      <c r="F27" s="110"/>
      <c r="G27" s="64" t="s">
        <v>102</v>
      </c>
      <c r="H27" s="132" t="s">
        <v>73</v>
      </c>
      <c r="I27" s="133"/>
      <c r="J27" s="64"/>
      <c r="K27" s="16"/>
      <c r="L27" s="35"/>
    </row>
    <row r="28" spans="1:13" ht="18" customHeight="1" x14ac:dyDescent="0.2">
      <c r="A28" s="122"/>
      <c r="B28" s="100" t="s">
        <v>47</v>
      </c>
      <c r="C28" s="101"/>
      <c r="D28" s="72" t="s">
        <v>113</v>
      </c>
      <c r="E28" s="100" t="s">
        <v>54</v>
      </c>
      <c r="F28" s="102"/>
      <c r="G28" s="64" t="s">
        <v>106</v>
      </c>
      <c r="H28" s="134"/>
      <c r="I28" s="135"/>
      <c r="J28" s="64"/>
      <c r="K28" s="16"/>
      <c r="L28" s="35"/>
    </row>
    <row r="29" spans="1:13" ht="15" customHeight="1" x14ac:dyDescent="0.2">
      <c r="A29" s="4" t="s">
        <v>7</v>
      </c>
      <c r="B29" s="30" t="s">
        <v>8</v>
      </c>
      <c r="C29" s="93" t="s">
        <v>142</v>
      </c>
      <c r="D29" s="38"/>
      <c r="E29" s="30" t="s">
        <v>8</v>
      </c>
      <c r="F29" s="96" t="s">
        <v>145</v>
      </c>
      <c r="G29" s="42"/>
      <c r="H29" s="136" t="s">
        <v>70</v>
      </c>
      <c r="I29" s="137"/>
      <c r="J29" s="42"/>
      <c r="K29" s="16"/>
      <c r="L29" s="35"/>
    </row>
    <row r="30" spans="1:13" ht="15" customHeight="1" x14ac:dyDescent="0.2">
      <c r="A30" s="103" t="s">
        <v>92</v>
      </c>
      <c r="B30" s="30" t="s">
        <v>10</v>
      </c>
      <c r="C30" s="31" t="s">
        <v>154</v>
      </c>
      <c r="D30" s="38"/>
      <c r="E30" s="30" t="s">
        <v>10</v>
      </c>
      <c r="F30" s="31" t="s">
        <v>155</v>
      </c>
      <c r="G30" s="42"/>
      <c r="H30" s="138" t="s">
        <v>71</v>
      </c>
      <c r="I30" s="139"/>
      <c r="J30" s="42"/>
      <c r="K30" s="16"/>
      <c r="L30" s="35"/>
    </row>
    <row r="31" spans="1:13" ht="15" customHeight="1" x14ac:dyDescent="0.2">
      <c r="A31" s="104"/>
      <c r="B31" s="30" t="s">
        <v>12</v>
      </c>
      <c r="C31" s="31" t="s">
        <v>149</v>
      </c>
      <c r="D31" s="38"/>
      <c r="E31" s="30" t="s">
        <v>12</v>
      </c>
      <c r="F31" s="31" t="s">
        <v>153</v>
      </c>
      <c r="G31" s="42"/>
      <c r="H31" s="140"/>
      <c r="I31" s="141"/>
      <c r="J31" s="42"/>
      <c r="K31" s="16"/>
      <c r="L31" s="35"/>
    </row>
    <row r="32" spans="1:13" ht="15" customHeight="1" x14ac:dyDescent="0.2">
      <c r="A32" s="4" t="s">
        <v>26</v>
      </c>
      <c r="B32" s="30" t="s">
        <v>14</v>
      </c>
      <c r="C32" s="31" t="s">
        <v>154</v>
      </c>
      <c r="D32" s="38"/>
      <c r="E32" s="30" t="s">
        <v>14</v>
      </c>
      <c r="F32" s="31" t="s">
        <v>155</v>
      </c>
      <c r="G32" s="42"/>
      <c r="H32" s="140"/>
      <c r="I32" s="141"/>
      <c r="J32" s="42"/>
      <c r="K32" s="16"/>
      <c r="L32" s="35"/>
    </row>
    <row r="33" spans="1:12" ht="15" customHeight="1" thickBot="1" x14ac:dyDescent="0.25">
      <c r="A33" s="71"/>
      <c r="B33" s="32" t="s">
        <v>16</v>
      </c>
      <c r="C33" s="33" t="s">
        <v>149</v>
      </c>
      <c r="D33" s="39"/>
      <c r="E33" s="32" t="s">
        <v>16</v>
      </c>
      <c r="F33" s="33" t="s">
        <v>153</v>
      </c>
      <c r="G33" s="43"/>
      <c r="H33" s="142"/>
      <c r="I33" s="143"/>
      <c r="J33" s="65"/>
      <c r="K33" s="16"/>
      <c r="L33" s="35"/>
    </row>
    <row r="34" spans="1:12" ht="13.5" customHeight="1" x14ac:dyDescent="0.2">
      <c r="A34" s="111" t="s">
        <v>0</v>
      </c>
      <c r="B34" s="107" t="s">
        <v>1</v>
      </c>
      <c r="C34" s="144"/>
      <c r="D34" s="37"/>
      <c r="E34" s="107" t="s">
        <v>2</v>
      </c>
      <c r="F34" s="144"/>
      <c r="G34" s="41"/>
      <c r="H34" s="145" t="s">
        <v>49</v>
      </c>
      <c r="I34" s="146"/>
      <c r="J34" s="41"/>
    </row>
    <row r="35" spans="1:12" ht="13.5" customHeight="1" x14ac:dyDescent="0.2">
      <c r="A35" s="112"/>
      <c r="B35" s="63" t="s">
        <v>108</v>
      </c>
      <c r="C35" s="29" t="s">
        <v>62</v>
      </c>
      <c r="D35" s="5"/>
      <c r="E35" s="63" t="s">
        <v>101</v>
      </c>
      <c r="F35" s="29" t="s">
        <v>60</v>
      </c>
      <c r="G35" s="34"/>
      <c r="H35" s="63" t="s">
        <v>101</v>
      </c>
      <c r="I35" s="29" t="s">
        <v>63</v>
      </c>
      <c r="J35" s="34"/>
    </row>
    <row r="36" spans="1:12" ht="18" customHeight="1" x14ac:dyDescent="0.2">
      <c r="A36" s="105" t="s">
        <v>56</v>
      </c>
      <c r="B36" s="109" t="s">
        <v>29</v>
      </c>
      <c r="C36" s="110"/>
      <c r="D36" s="72" t="s">
        <v>109</v>
      </c>
      <c r="E36" s="109" t="s">
        <v>53</v>
      </c>
      <c r="F36" s="110"/>
      <c r="G36" s="72" t="s">
        <v>102</v>
      </c>
      <c r="H36" s="109" t="s">
        <v>115</v>
      </c>
      <c r="I36" s="110"/>
      <c r="J36" s="64" t="s">
        <v>33</v>
      </c>
      <c r="K36"/>
      <c r="L36"/>
    </row>
    <row r="37" spans="1:12" ht="18" customHeight="1" x14ac:dyDescent="0.2">
      <c r="A37" s="106"/>
      <c r="B37" s="100" t="s">
        <v>59</v>
      </c>
      <c r="C37" s="102"/>
      <c r="D37" s="72" t="s">
        <v>110</v>
      </c>
      <c r="E37" s="100" t="s">
        <v>52</v>
      </c>
      <c r="F37" s="102"/>
      <c r="G37" s="72" t="s">
        <v>82</v>
      </c>
      <c r="H37" s="100" t="s">
        <v>116</v>
      </c>
      <c r="I37" s="102"/>
      <c r="J37" s="64" t="s">
        <v>22</v>
      </c>
    </row>
    <row r="38" spans="1:12" ht="15" customHeight="1" x14ac:dyDescent="0.2">
      <c r="A38" s="4" t="s">
        <v>7</v>
      </c>
      <c r="B38" s="30" t="s">
        <v>8</v>
      </c>
      <c r="C38" s="98" t="s">
        <v>147</v>
      </c>
      <c r="D38" s="38"/>
      <c r="E38" s="30" t="s">
        <v>8</v>
      </c>
      <c r="F38" s="98" t="s">
        <v>147</v>
      </c>
      <c r="G38" s="42"/>
      <c r="H38" s="30" t="s">
        <v>8</v>
      </c>
      <c r="I38" s="94" t="s">
        <v>143</v>
      </c>
      <c r="J38" s="42"/>
    </row>
    <row r="39" spans="1:12" ht="15" customHeight="1" x14ac:dyDescent="0.2">
      <c r="A39" s="103" t="s">
        <v>167</v>
      </c>
      <c r="B39" s="30" t="s">
        <v>10</v>
      </c>
      <c r="C39" s="31" t="s">
        <v>176</v>
      </c>
      <c r="D39" s="38"/>
      <c r="E39" s="30" t="s">
        <v>10</v>
      </c>
      <c r="F39" s="31" t="s">
        <v>22</v>
      </c>
      <c r="G39" s="42"/>
      <c r="H39" s="30" t="s">
        <v>10</v>
      </c>
      <c r="I39" s="31" t="s">
        <v>150</v>
      </c>
      <c r="J39" s="42"/>
    </row>
    <row r="40" spans="1:12" ht="15" customHeight="1" x14ac:dyDescent="0.2">
      <c r="A40" s="104"/>
      <c r="B40" s="30" t="s">
        <v>12</v>
      </c>
      <c r="C40" s="31" t="s">
        <v>175</v>
      </c>
      <c r="D40" s="38"/>
      <c r="E40" s="30" t="s">
        <v>12</v>
      </c>
      <c r="F40" s="31" t="s">
        <v>158</v>
      </c>
      <c r="G40" s="42"/>
      <c r="H40" s="30" t="s">
        <v>12</v>
      </c>
      <c r="I40" s="31" t="s">
        <v>179</v>
      </c>
      <c r="J40" s="42"/>
    </row>
    <row r="41" spans="1:12" ht="15" customHeight="1" x14ac:dyDescent="0.2">
      <c r="A41" s="4" t="s">
        <v>25</v>
      </c>
      <c r="B41" s="30" t="s">
        <v>14</v>
      </c>
      <c r="C41" s="31" t="s">
        <v>176</v>
      </c>
      <c r="D41" s="38"/>
      <c r="E41" s="30" t="s">
        <v>14</v>
      </c>
      <c r="F41" s="31" t="s">
        <v>22</v>
      </c>
      <c r="G41" s="42"/>
      <c r="H41" s="30" t="s">
        <v>14</v>
      </c>
      <c r="I41" s="31" t="s">
        <v>150</v>
      </c>
      <c r="J41" s="42"/>
    </row>
    <row r="42" spans="1:12" ht="15" customHeight="1" thickBot="1" x14ac:dyDescent="0.25">
      <c r="A42" s="86"/>
      <c r="B42" s="32" t="s">
        <v>16</v>
      </c>
      <c r="C42" s="33" t="s">
        <v>175</v>
      </c>
      <c r="D42" s="39"/>
      <c r="E42" s="32" t="s">
        <v>16</v>
      </c>
      <c r="F42" s="33" t="s">
        <v>158</v>
      </c>
      <c r="G42" s="43"/>
      <c r="H42" s="32" t="s">
        <v>16</v>
      </c>
      <c r="I42" s="33" t="s">
        <v>179</v>
      </c>
      <c r="J42" s="43"/>
    </row>
    <row r="43" spans="1:12" ht="11.25" customHeight="1" x14ac:dyDescent="0.2"/>
    <row r="44" spans="1:12" s="27" customFormat="1" ht="18" customHeight="1" x14ac:dyDescent="0.2">
      <c r="A44" s="22" t="s">
        <v>23</v>
      </c>
      <c r="B44" s="23"/>
      <c r="C44" s="24"/>
      <c r="D44" s="49"/>
      <c r="E44" s="23"/>
      <c r="F44" s="26"/>
      <c r="G44" s="40"/>
      <c r="H44" s="23"/>
      <c r="I44" s="26"/>
      <c r="J44" s="40"/>
      <c r="K44" s="1"/>
      <c r="L44" s="1"/>
    </row>
    <row r="45" spans="1:12" s="27" customFormat="1" ht="18" customHeight="1" x14ac:dyDescent="0.2">
      <c r="A45" s="113" t="s">
        <v>17</v>
      </c>
      <c r="B45" s="114"/>
      <c r="C45" s="114"/>
      <c r="D45" s="114"/>
      <c r="E45" s="114"/>
      <c r="F45" s="114"/>
      <c r="G45" s="114"/>
      <c r="H45" s="25"/>
      <c r="I45" s="25"/>
      <c r="J45" s="25"/>
      <c r="K45" s="1"/>
      <c r="L45" s="1"/>
    </row>
    <row r="46" spans="1:12" s="27" customFormat="1" ht="18" customHeight="1" x14ac:dyDescent="0.2">
      <c r="A46" s="18" t="s">
        <v>18</v>
      </c>
      <c r="B46" s="18"/>
      <c r="C46" s="19"/>
      <c r="D46" s="50"/>
      <c r="E46" s="18"/>
      <c r="F46" s="19"/>
      <c r="G46" s="50"/>
      <c r="H46" s="18"/>
      <c r="I46" s="19"/>
      <c r="J46" s="50"/>
      <c r="K46" s="1"/>
      <c r="L46" s="1"/>
    </row>
    <row r="47" spans="1:12" s="27" customFormat="1" ht="18" customHeight="1" x14ac:dyDescent="0.2">
      <c r="A47" s="28" t="s">
        <v>19</v>
      </c>
      <c r="B47" s="25"/>
      <c r="C47" s="25"/>
      <c r="D47" s="51"/>
      <c r="E47" s="25"/>
      <c r="F47" s="25"/>
      <c r="G47" s="51"/>
      <c r="H47" s="25"/>
      <c r="I47" s="25"/>
      <c r="J47" s="51"/>
      <c r="K47" s="1"/>
      <c r="L47" s="1"/>
    </row>
    <row r="48" spans="1:12" s="27" customFormat="1" ht="18" customHeight="1" x14ac:dyDescent="0.2">
      <c r="A48" s="20" t="s">
        <v>51</v>
      </c>
      <c r="B48" s="20"/>
      <c r="C48" s="21"/>
      <c r="D48" s="52"/>
      <c r="E48" s="20"/>
      <c r="F48" s="21"/>
      <c r="G48" s="50"/>
      <c r="H48" s="20"/>
      <c r="I48" s="21"/>
      <c r="J48" s="50"/>
      <c r="K48" s="1"/>
      <c r="L48" s="1"/>
    </row>
    <row r="49" spans="1:12" s="27" customFormat="1" ht="18" customHeight="1" x14ac:dyDescent="0.2">
      <c r="A49" s="18" t="s">
        <v>20</v>
      </c>
      <c r="B49" s="18"/>
      <c r="C49" s="21"/>
      <c r="D49" s="52"/>
      <c r="E49" s="18"/>
      <c r="F49" s="21"/>
      <c r="G49" s="50"/>
      <c r="H49" s="18"/>
      <c r="I49" s="21"/>
      <c r="J49" s="50"/>
      <c r="K49" s="1"/>
      <c r="L49" s="1"/>
    </row>
    <row r="50" spans="1:12" s="27" customFormat="1" ht="18" customHeight="1" x14ac:dyDescent="0.2">
      <c r="A50" s="18" t="s">
        <v>21</v>
      </c>
      <c r="B50" s="18"/>
      <c r="C50" s="21"/>
      <c r="D50" s="52"/>
      <c r="E50" s="18"/>
      <c r="F50" s="21"/>
      <c r="G50" s="50"/>
      <c r="H50" s="18"/>
      <c r="I50" s="21"/>
      <c r="J50" s="50"/>
      <c r="K50" s="1"/>
      <c r="L50" s="1"/>
    </row>
    <row r="82" spans="11:12" x14ac:dyDescent="0.2">
      <c r="K82"/>
      <c r="L82" s="35"/>
    </row>
    <row r="83" spans="11:12" x14ac:dyDescent="0.2">
      <c r="K83" s="16"/>
      <c r="L83" s="35"/>
    </row>
    <row r="84" spans="11:12" x14ac:dyDescent="0.2">
      <c r="K84" s="16"/>
      <c r="L84" s="36"/>
    </row>
    <row r="85" spans="11:12" x14ac:dyDescent="0.2">
      <c r="K85" s="16"/>
      <c r="L85" s="35"/>
    </row>
    <row r="89" spans="11:12" x14ac:dyDescent="0.2">
      <c r="K89" s="26"/>
      <c r="L89" s="26"/>
    </row>
    <row r="90" spans="11:12" x14ac:dyDescent="0.2">
      <c r="K90" s="27"/>
      <c r="L90" s="27"/>
    </row>
    <row r="91" spans="11:12" x14ac:dyDescent="0.2">
      <c r="K91" s="27"/>
      <c r="L91" s="27"/>
    </row>
    <row r="92" spans="11:12" x14ac:dyDescent="0.2">
      <c r="K92" s="27"/>
      <c r="L92" s="27"/>
    </row>
    <row r="93" spans="11:12" x14ac:dyDescent="0.2">
      <c r="K93" s="27"/>
      <c r="L93" s="27"/>
    </row>
    <row r="94" spans="11:12" x14ac:dyDescent="0.2">
      <c r="K94" s="27"/>
      <c r="L94" s="27"/>
    </row>
    <row r="95" spans="11:12" x14ac:dyDescent="0.2">
      <c r="K95" s="27"/>
      <c r="L95" s="27"/>
    </row>
  </sheetData>
  <mergeCells count="59">
    <mergeCell ref="A9:A10"/>
    <mergeCell ref="A1:J1"/>
    <mergeCell ref="A2:J2"/>
    <mergeCell ref="A3:J3"/>
    <mergeCell ref="K1:L1"/>
    <mergeCell ref="K2:L2"/>
    <mergeCell ref="A5:J5"/>
    <mergeCell ref="K5:L5"/>
    <mergeCell ref="A7:A8"/>
    <mergeCell ref="A6:J6"/>
    <mergeCell ref="B7:C7"/>
    <mergeCell ref="E7:F7"/>
    <mergeCell ref="H7:I7"/>
    <mergeCell ref="H34:I34"/>
    <mergeCell ref="H16:I16"/>
    <mergeCell ref="B19:C19"/>
    <mergeCell ref="H18:I18"/>
    <mergeCell ref="B10:C10"/>
    <mergeCell ref="E10:F10"/>
    <mergeCell ref="H10:I10"/>
    <mergeCell ref="H19:I19"/>
    <mergeCell ref="B16:C16"/>
    <mergeCell ref="E16:F16"/>
    <mergeCell ref="A39:A40"/>
    <mergeCell ref="H36:I36"/>
    <mergeCell ref="B37:C37"/>
    <mergeCell ref="E37:F37"/>
    <mergeCell ref="H37:I37"/>
    <mergeCell ref="A18:A19"/>
    <mergeCell ref="B18:C18"/>
    <mergeCell ref="B36:C36"/>
    <mergeCell ref="E36:F36"/>
    <mergeCell ref="A34:A35"/>
    <mergeCell ref="B27:C27"/>
    <mergeCell ref="E27:F27"/>
    <mergeCell ref="B28:C28"/>
    <mergeCell ref="E28:F28"/>
    <mergeCell ref="E19:F19"/>
    <mergeCell ref="B25:C25"/>
    <mergeCell ref="E25:F25"/>
    <mergeCell ref="A36:A37"/>
    <mergeCell ref="B34:C34"/>
    <mergeCell ref="E34:F34"/>
    <mergeCell ref="A45:G45"/>
    <mergeCell ref="A4:J4"/>
    <mergeCell ref="H25:I26"/>
    <mergeCell ref="H27:I28"/>
    <mergeCell ref="H29:I29"/>
    <mergeCell ref="H30:I33"/>
    <mergeCell ref="E18:F18"/>
    <mergeCell ref="A21:A22"/>
    <mergeCell ref="A25:A26"/>
    <mergeCell ref="A27:A28"/>
    <mergeCell ref="A30:A31"/>
    <mergeCell ref="B9:C9"/>
    <mergeCell ref="E9:F9"/>
    <mergeCell ref="H9:I9"/>
    <mergeCell ref="A12:A13"/>
    <mergeCell ref="A16:A17"/>
  </mergeCells>
  <phoneticPr fontId="10"/>
  <pageMargins left="0.59055118110236227" right="0.59055118110236227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M75"/>
  <sheetViews>
    <sheetView showGridLines="0" view="pageBreakPreview" zoomScaleNormal="100" zoomScaleSheetLayoutView="100" workbookViewId="0">
      <selection activeCell="A12" sqref="A12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8" customWidth="1"/>
    <col min="5" max="5" width="12.08984375" style="2" customWidth="1"/>
    <col min="6" max="6" width="16.6328125" style="1" customWidth="1"/>
    <col min="7" max="7" width="6.81640625" style="48" customWidth="1"/>
    <col min="8" max="8" width="12.08984375" style="2" customWidth="1"/>
    <col min="9" max="9" width="16.6328125" style="1" customWidth="1"/>
    <col min="10" max="10" width="6.81640625" style="48" customWidth="1"/>
    <col min="11" max="11" width="10.81640625" style="1" customWidth="1"/>
    <col min="12" max="13" width="15.36328125" style="1" customWidth="1"/>
    <col min="14" max="16384" width="9" style="1"/>
  </cols>
  <sheetData>
    <row r="1" spans="1:13" ht="23.25" customHeight="1" x14ac:dyDescent="0.2">
      <c r="A1" s="123" t="s">
        <v>96</v>
      </c>
      <c r="B1" s="123"/>
      <c r="C1" s="123"/>
      <c r="D1" s="123"/>
      <c r="E1" s="123"/>
      <c r="F1" s="123"/>
      <c r="G1" s="123"/>
      <c r="H1" s="123"/>
      <c r="I1" s="123"/>
      <c r="J1" s="123"/>
      <c r="K1" s="124"/>
      <c r="L1" s="124"/>
    </row>
    <row r="2" spans="1:13" ht="21.75" customHeight="1" x14ac:dyDescent="0.2">
      <c r="A2" s="123" t="s">
        <v>95</v>
      </c>
      <c r="B2" s="123"/>
      <c r="C2" s="123"/>
      <c r="D2" s="123"/>
      <c r="E2" s="123"/>
      <c r="F2" s="123"/>
      <c r="G2" s="123"/>
      <c r="H2" s="123"/>
      <c r="I2" s="123"/>
      <c r="J2" s="123"/>
      <c r="K2" s="148"/>
      <c r="L2" s="148"/>
    </row>
    <row r="3" spans="1:13" s="25" customFormat="1" ht="24.65" customHeight="1" x14ac:dyDescent="0.2">
      <c r="A3" s="147" t="s">
        <v>114</v>
      </c>
      <c r="B3" s="147"/>
      <c r="C3" s="147"/>
      <c r="D3" s="147"/>
      <c r="E3" s="147"/>
      <c r="F3" s="147"/>
      <c r="G3" s="147"/>
      <c r="H3" s="147"/>
      <c r="I3" s="147"/>
      <c r="J3" s="147"/>
      <c r="K3" s="73"/>
      <c r="L3" s="73"/>
      <c r="M3"/>
    </row>
    <row r="4" spans="1:13" s="25" customFormat="1" ht="20.25" customHeight="1" thickBot="1" x14ac:dyDescent="0.25">
      <c r="A4" s="125" t="s">
        <v>24</v>
      </c>
      <c r="B4" s="125"/>
      <c r="C4" s="125"/>
      <c r="D4" s="125"/>
      <c r="E4" s="125"/>
      <c r="F4" s="125"/>
      <c r="G4" s="125"/>
      <c r="H4" s="125"/>
      <c r="I4" s="125"/>
      <c r="J4" s="125"/>
      <c r="K4" s="92" t="s">
        <v>135</v>
      </c>
      <c r="L4" s="1"/>
    </row>
    <row r="5" spans="1:13" ht="13.5" customHeight="1" x14ac:dyDescent="0.2">
      <c r="A5" s="111" t="s">
        <v>0</v>
      </c>
      <c r="B5" s="107" t="s">
        <v>1</v>
      </c>
      <c r="C5" s="108"/>
      <c r="D5" s="37"/>
      <c r="E5" s="107" t="s">
        <v>2</v>
      </c>
      <c r="F5" s="108"/>
      <c r="G5" s="37"/>
      <c r="H5" s="107" t="s">
        <v>49</v>
      </c>
      <c r="I5" s="144"/>
      <c r="J5" s="66"/>
      <c r="K5"/>
      <c r="L5" s="35"/>
    </row>
    <row r="6" spans="1:13" ht="13.5" customHeight="1" x14ac:dyDescent="0.2">
      <c r="A6" s="112"/>
      <c r="B6" s="75" t="s">
        <v>76</v>
      </c>
      <c r="C6" s="29" t="s">
        <v>62</v>
      </c>
      <c r="D6" s="5"/>
      <c r="E6" s="75" t="s">
        <v>136</v>
      </c>
      <c r="F6" s="29" t="s">
        <v>65</v>
      </c>
      <c r="G6" s="5"/>
      <c r="H6" s="75" t="s">
        <v>139</v>
      </c>
      <c r="I6" s="29" t="s">
        <v>63</v>
      </c>
      <c r="J6" s="67"/>
      <c r="K6"/>
      <c r="L6" s="3" t="s">
        <v>3</v>
      </c>
      <c r="M6" s="3" t="s">
        <v>148</v>
      </c>
    </row>
    <row r="7" spans="1:13" ht="18" customHeight="1" x14ac:dyDescent="0.2">
      <c r="A7" s="105" t="s">
        <v>64</v>
      </c>
      <c r="B7" s="100" t="s">
        <v>78</v>
      </c>
      <c r="C7" s="101"/>
      <c r="D7" s="72" t="s">
        <v>79</v>
      </c>
      <c r="E7" s="109" t="s">
        <v>137</v>
      </c>
      <c r="F7" s="110"/>
      <c r="G7" s="72" t="s">
        <v>33</v>
      </c>
      <c r="H7" s="109" t="s">
        <v>140</v>
      </c>
      <c r="I7" s="110"/>
      <c r="J7" s="64" t="s">
        <v>33</v>
      </c>
      <c r="K7" s="6" t="s">
        <v>4</v>
      </c>
      <c r="L7" s="7">
        <f>COUNTIF(B5:J58,"中央区")</f>
        <v>1</v>
      </c>
      <c r="M7" s="3" t="e">
        <f>#REF!+'９月２３日（祝水）'!L9+'９月２６日（土）'!L7</f>
        <v>#REF!</v>
      </c>
    </row>
    <row r="8" spans="1:13" ht="18" customHeight="1" x14ac:dyDescent="0.2">
      <c r="A8" s="106"/>
      <c r="B8" s="100" t="s">
        <v>80</v>
      </c>
      <c r="C8" s="101"/>
      <c r="D8" s="72" t="s">
        <v>34</v>
      </c>
      <c r="E8" s="100" t="s">
        <v>138</v>
      </c>
      <c r="F8" s="102"/>
      <c r="G8" s="64" t="s">
        <v>34</v>
      </c>
      <c r="H8" s="100" t="s">
        <v>141</v>
      </c>
      <c r="I8" s="102"/>
      <c r="J8" s="64" t="s">
        <v>34</v>
      </c>
      <c r="K8" s="8" t="s">
        <v>5</v>
      </c>
      <c r="L8" s="54">
        <f>COUNTIF(B5:J58,"美浜区")</f>
        <v>1</v>
      </c>
      <c r="M8" s="3" t="e">
        <f>#REF!+'９月２３日（祝水）'!L10+'９月２６日（土）'!L8</f>
        <v>#REF!</v>
      </c>
    </row>
    <row r="9" spans="1:13" ht="15" customHeight="1" x14ac:dyDescent="0.2">
      <c r="A9" s="4" t="s">
        <v>7</v>
      </c>
      <c r="B9" s="30" t="s">
        <v>8</v>
      </c>
      <c r="C9" s="98" t="s">
        <v>147</v>
      </c>
      <c r="D9" s="38"/>
      <c r="E9" s="30" t="s">
        <v>8</v>
      </c>
      <c r="F9" s="97" t="s">
        <v>146</v>
      </c>
      <c r="G9" s="38"/>
      <c r="H9" s="30" t="s">
        <v>8</v>
      </c>
      <c r="I9" s="96" t="s">
        <v>145</v>
      </c>
      <c r="J9" s="42"/>
      <c r="K9" s="9" t="s">
        <v>6</v>
      </c>
      <c r="L9" s="10">
        <f>COUNTIF(B5:J58,"稲毛区")</f>
        <v>1</v>
      </c>
      <c r="M9" s="3" t="e">
        <f>#REF!+'９月２３日（祝水）'!L11+'９月２６日（土）'!L9</f>
        <v>#REF!</v>
      </c>
    </row>
    <row r="10" spans="1:13" ht="15" customHeight="1" x14ac:dyDescent="0.2">
      <c r="A10" s="103" t="s">
        <v>177</v>
      </c>
      <c r="B10" s="30" t="s">
        <v>10</v>
      </c>
      <c r="C10" s="31" t="s">
        <v>152</v>
      </c>
      <c r="D10" s="38"/>
      <c r="E10" s="30" t="s">
        <v>10</v>
      </c>
      <c r="F10" s="31" t="s">
        <v>158</v>
      </c>
      <c r="G10" s="38"/>
      <c r="H10" s="30" t="s">
        <v>10</v>
      </c>
      <c r="I10" s="31" t="s">
        <v>153</v>
      </c>
      <c r="J10" s="68"/>
      <c r="K10" s="11" t="s">
        <v>9</v>
      </c>
      <c r="L10" s="12">
        <f>COUNTIF(B5:J58,"若葉区")</f>
        <v>1</v>
      </c>
      <c r="M10" s="3" t="e">
        <f>#REF!+'９月２３日（祝水）'!L12+'９月２６日（土）'!L10</f>
        <v>#REF!</v>
      </c>
    </row>
    <row r="11" spans="1:13" ht="15" customHeight="1" x14ac:dyDescent="0.2">
      <c r="A11" s="104"/>
      <c r="B11" s="30" t="s">
        <v>12</v>
      </c>
      <c r="C11" s="31" t="s">
        <v>171</v>
      </c>
      <c r="D11" s="38"/>
      <c r="E11" s="30" t="s">
        <v>12</v>
      </c>
      <c r="F11" s="31" t="s">
        <v>172</v>
      </c>
      <c r="G11" s="38"/>
      <c r="H11" s="30" t="s">
        <v>12</v>
      </c>
      <c r="I11" s="31" t="s">
        <v>173</v>
      </c>
      <c r="J11" s="68"/>
      <c r="K11" s="13" t="s">
        <v>11</v>
      </c>
      <c r="L11" s="55">
        <f>COUNTIF(B5:J58,"花見川区")</f>
        <v>1</v>
      </c>
      <c r="M11" s="3" t="e">
        <f>#REF!+'９月２３日（祝水）'!L13+'９月２６日（土）'!L11</f>
        <v>#REF!</v>
      </c>
    </row>
    <row r="12" spans="1:13" ht="15" customHeight="1" x14ac:dyDescent="0.2">
      <c r="A12" s="4" t="s">
        <v>27</v>
      </c>
      <c r="B12" s="30" t="s">
        <v>14</v>
      </c>
      <c r="C12" s="31" t="s">
        <v>152</v>
      </c>
      <c r="D12" s="38"/>
      <c r="E12" s="30" t="s">
        <v>14</v>
      </c>
      <c r="F12" s="31" t="s">
        <v>158</v>
      </c>
      <c r="G12" s="38"/>
      <c r="H12" s="30" t="s">
        <v>14</v>
      </c>
      <c r="I12" s="31" t="s">
        <v>153</v>
      </c>
      <c r="J12" s="68"/>
      <c r="K12" s="14" t="s">
        <v>13</v>
      </c>
      <c r="L12" s="15">
        <f>COUNTIF(B5:J58,"緑区")</f>
        <v>0</v>
      </c>
      <c r="M12" s="3" t="e">
        <f>#REF!+'９月２３日（祝水）'!L14+'９月２６日（土）'!L12</f>
        <v>#REF!</v>
      </c>
    </row>
    <row r="13" spans="1:13" ht="15" customHeight="1" thickBot="1" x14ac:dyDescent="0.25">
      <c r="A13" s="17"/>
      <c r="B13" s="32" t="s">
        <v>16</v>
      </c>
      <c r="C13" s="33" t="s">
        <v>171</v>
      </c>
      <c r="D13" s="39"/>
      <c r="E13" s="32" t="s">
        <v>16</v>
      </c>
      <c r="F13" s="33" t="s">
        <v>172</v>
      </c>
      <c r="G13" s="39"/>
      <c r="H13" s="32" t="s">
        <v>16</v>
      </c>
      <c r="I13" s="33" t="s">
        <v>173</v>
      </c>
      <c r="J13" s="70"/>
      <c r="K13" s="16" t="s">
        <v>15</v>
      </c>
      <c r="L13" s="3">
        <f>SUM(L7:L12)</f>
        <v>5</v>
      </c>
      <c r="M13" s="3" t="e">
        <f>SUM(M7:M12)</f>
        <v>#REF!</v>
      </c>
    </row>
    <row r="14" spans="1:13" ht="13.5" customHeight="1" x14ac:dyDescent="0.2">
      <c r="A14" s="115" t="s">
        <v>0</v>
      </c>
      <c r="B14" s="107" t="s">
        <v>1</v>
      </c>
      <c r="C14" s="144"/>
      <c r="D14" s="45"/>
      <c r="E14" s="107" t="s">
        <v>2</v>
      </c>
      <c r="F14" s="144"/>
      <c r="G14" s="53"/>
      <c r="H14" s="150" t="s">
        <v>69</v>
      </c>
      <c r="I14" s="151"/>
      <c r="J14" s="66"/>
    </row>
    <row r="15" spans="1:13" x14ac:dyDescent="0.2">
      <c r="A15" s="116"/>
      <c r="B15" s="75" t="s">
        <v>127</v>
      </c>
      <c r="C15" s="29" t="s">
        <v>130</v>
      </c>
      <c r="D15" s="44"/>
      <c r="E15" s="75" t="s">
        <v>131</v>
      </c>
      <c r="F15" s="29" t="s">
        <v>134</v>
      </c>
      <c r="G15" s="44"/>
      <c r="H15" s="152"/>
      <c r="I15" s="153"/>
      <c r="J15" s="67"/>
    </row>
    <row r="16" spans="1:13" ht="18" customHeight="1" x14ac:dyDescent="0.2">
      <c r="A16" s="166" t="s">
        <v>93</v>
      </c>
      <c r="B16" s="109" t="s">
        <v>128</v>
      </c>
      <c r="C16" s="110"/>
      <c r="D16" s="72" t="s">
        <v>33</v>
      </c>
      <c r="E16" s="109" t="s">
        <v>132</v>
      </c>
      <c r="F16" s="110"/>
      <c r="G16" s="72" t="s">
        <v>32</v>
      </c>
      <c r="H16" s="160" t="s">
        <v>73</v>
      </c>
      <c r="I16" s="161"/>
      <c r="J16" s="64"/>
      <c r="K16" s="35"/>
      <c r="M16" s="58"/>
    </row>
    <row r="17" spans="1:13" ht="18" customHeight="1" x14ac:dyDescent="0.2">
      <c r="A17" s="167"/>
      <c r="B17" s="100" t="s">
        <v>129</v>
      </c>
      <c r="C17" s="102"/>
      <c r="D17" s="72" t="s">
        <v>31</v>
      </c>
      <c r="E17" s="100" t="s">
        <v>133</v>
      </c>
      <c r="F17" s="102"/>
      <c r="G17" s="72" t="s">
        <v>30</v>
      </c>
      <c r="H17" s="162"/>
      <c r="I17" s="163"/>
      <c r="J17" s="64"/>
      <c r="K17" s="35"/>
      <c r="L17" s="88"/>
      <c r="M17" s="58"/>
    </row>
    <row r="18" spans="1:13" ht="15" customHeight="1" x14ac:dyDescent="0.2">
      <c r="A18" s="4" t="s">
        <v>7</v>
      </c>
      <c r="B18" s="30" t="s">
        <v>8</v>
      </c>
      <c r="C18" s="99" t="s">
        <v>142</v>
      </c>
      <c r="D18" s="46"/>
      <c r="E18" s="30" t="s">
        <v>8</v>
      </c>
      <c r="F18" s="95" t="s">
        <v>144</v>
      </c>
      <c r="G18" s="46"/>
      <c r="H18" s="164"/>
      <c r="I18" s="165"/>
      <c r="J18" s="68"/>
      <c r="K18" s="89"/>
      <c r="L18" s="58"/>
      <c r="M18" s="90"/>
    </row>
    <row r="19" spans="1:13" ht="15" customHeight="1" x14ac:dyDescent="0.2">
      <c r="A19" s="103" t="s">
        <v>168</v>
      </c>
      <c r="B19" s="30" t="s">
        <v>10</v>
      </c>
      <c r="C19" s="31" t="s">
        <v>156</v>
      </c>
      <c r="D19" s="46"/>
      <c r="E19" s="30" t="s">
        <v>10</v>
      </c>
      <c r="F19" s="31" t="s">
        <v>170</v>
      </c>
      <c r="G19" s="46"/>
      <c r="H19" s="154" t="s">
        <v>71</v>
      </c>
      <c r="I19" s="155"/>
      <c r="J19" s="68"/>
      <c r="K19" s="89"/>
      <c r="L19" s="58"/>
      <c r="M19" s="91"/>
    </row>
    <row r="20" spans="1:13" ht="15" customHeight="1" x14ac:dyDescent="0.2">
      <c r="A20" s="104"/>
      <c r="B20" s="30" t="s">
        <v>12</v>
      </c>
      <c r="C20" s="31" t="s">
        <v>169</v>
      </c>
      <c r="D20" s="46"/>
      <c r="E20" s="30" t="s">
        <v>12</v>
      </c>
      <c r="F20" s="31" t="s">
        <v>159</v>
      </c>
      <c r="G20" s="46"/>
      <c r="H20" s="156"/>
      <c r="I20" s="157"/>
      <c r="J20" s="68"/>
      <c r="K20" s="89"/>
      <c r="L20" s="88"/>
      <c r="M20" s="90"/>
    </row>
    <row r="21" spans="1:13" ht="15" customHeight="1" x14ac:dyDescent="0.2">
      <c r="A21" s="4" t="s">
        <v>94</v>
      </c>
      <c r="B21" s="30" t="s">
        <v>14</v>
      </c>
      <c r="C21" s="31" t="s">
        <v>156</v>
      </c>
      <c r="D21" s="46"/>
      <c r="E21" s="30" t="s">
        <v>14</v>
      </c>
      <c r="F21" s="31" t="s">
        <v>170</v>
      </c>
      <c r="G21" s="46"/>
      <c r="H21" s="156"/>
      <c r="I21" s="157"/>
      <c r="J21" s="68"/>
      <c r="K21" s="89"/>
      <c r="L21" s="58"/>
      <c r="M21" s="91"/>
    </row>
    <row r="22" spans="1:13" ht="15" customHeight="1" thickBot="1" x14ac:dyDescent="0.25">
      <c r="A22" s="17"/>
      <c r="B22" s="32" t="s">
        <v>16</v>
      </c>
      <c r="C22" s="33" t="s">
        <v>169</v>
      </c>
      <c r="D22" s="69"/>
      <c r="E22" s="32" t="s">
        <v>16</v>
      </c>
      <c r="F22" s="33" t="s">
        <v>159</v>
      </c>
      <c r="G22" s="69"/>
      <c r="H22" s="158"/>
      <c r="I22" s="159"/>
      <c r="J22" s="70"/>
    </row>
    <row r="23" spans="1:13" ht="11.25" customHeight="1" x14ac:dyDescent="0.2"/>
    <row r="24" spans="1:13" s="27" customFormat="1" ht="18" customHeight="1" x14ac:dyDescent="0.2">
      <c r="A24" s="22" t="s">
        <v>23</v>
      </c>
      <c r="B24" s="23"/>
      <c r="C24" s="24"/>
      <c r="D24" s="49"/>
      <c r="E24" s="23"/>
      <c r="F24" s="26"/>
      <c r="G24" s="40"/>
      <c r="H24" s="23"/>
      <c r="I24" s="26"/>
      <c r="J24" s="40"/>
      <c r="K24" s="1"/>
      <c r="L24" s="1"/>
    </row>
    <row r="25" spans="1:13" s="27" customFormat="1" ht="18" customHeight="1" x14ac:dyDescent="0.2">
      <c r="A25" s="113" t="s">
        <v>17</v>
      </c>
      <c r="B25" s="114"/>
      <c r="C25" s="114"/>
      <c r="D25" s="114"/>
      <c r="E25" s="114"/>
      <c r="F25" s="114"/>
      <c r="G25" s="114"/>
      <c r="H25" s="25"/>
      <c r="I25" s="25"/>
      <c r="J25" s="25"/>
      <c r="K25" s="1"/>
      <c r="L25" s="1"/>
    </row>
    <row r="26" spans="1:13" s="27" customFormat="1" ht="18" customHeight="1" x14ac:dyDescent="0.2">
      <c r="A26" s="18" t="s">
        <v>18</v>
      </c>
      <c r="B26" s="18"/>
      <c r="C26" s="19"/>
      <c r="D26" s="50"/>
      <c r="E26" s="18"/>
      <c r="F26" s="19"/>
      <c r="G26" s="50"/>
      <c r="H26" s="18"/>
      <c r="I26" s="19"/>
      <c r="J26" s="50"/>
      <c r="K26" s="1"/>
      <c r="L26" s="1"/>
    </row>
    <row r="27" spans="1:13" s="27" customFormat="1" ht="18" customHeight="1" x14ac:dyDescent="0.2">
      <c r="A27" s="28" t="s">
        <v>19</v>
      </c>
      <c r="B27" s="25"/>
      <c r="C27" s="25"/>
      <c r="D27" s="51"/>
      <c r="E27" s="25"/>
      <c r="F27" s="25"/>
      <c r="G27" s="51"/>
      <c r="H27" s="25"/>
      <c r="I27" s="25"/>
      <c r="J27" s="51"/>
      <c r="K27" s="1"/>
      <c r="L27" s="1"/>
    </row>
    <row r="28" spans="1:13" s="27" customFormat="1" ht="18" customHeight="1" x14ac:dyDescent="0.2">
      <c r="A28" s="20" t="s">
        <v>51</v>
      </c>
      <c r="B28" s="20"/>
      <c r="C28" s="21"/>
      <c r="D28" s="52"/>
      <c r="E28" s="20"/>
      <c r="F28" s="21"/>
      <c r="G28" s="50"/>
      <c r="H28" s="20"/>
      <c r="I28" s="21"/>
      <c r="J28" s="50"/>
      <c r="K28" s="1"/>
      <c r="L28" s="1"/>
    </row>
    <row r="29" spans="1:13" s="27" customFormat="1" ht="18" customHeight="1" x14ac:dyDescent="0.2">
      <c r="A29" s="18" t="s">
        <v>20</v>
      </c>
      <c r="B29" s="18"/>
      <c r="C29" s="21"/>
      <c r="D29" s="52"/>
      <c r="E29" s="18"/>
      <c r="F29" s="21"/>
      <c r="G29" s="50"/>
      <c r="H29" s="18"/>
      <c r="I29" s="21"/>
      <c r="J29" s="50"/>
      <c r="K29" s="1"/>
      <c r="L29" s="1"/>
    </row>
    <row r="30" spans="1:13" s="27" customFormat="1" ht="18" customHeight="1" x14ac:dyDescent="0.2">
      <c r="A30" s="18" t="s">
        <v>21</v>
      </c>
      <c r="B30" s="18"/>
      <c r="C30" s="21"/>
      <c r="D30" s="52"/>
      <c r="E30" s="18"/>
      <c r="F30" s="21"/>
      <c r="G30" s="50"/>
      <c r="H30" s="18"/>
      <c r="I30" s="21"/>
      <c r="J30" s="50"/>
      <c r="K30" s="1"/>
      <c r="L30" s="1"/>
    </row>
    <row r="62" spans="11:12" x14ac:dyDescent="0.2">
      <c r="K62"/>
      <c r="L62" s="35"/>
    </row>
    <row r="63" spans="11:12" x14ac:dyDescent="0.2">
      <c r="K63" s="16"/>
      <c r="L63" s="35"/>
    </row>
    <row r="64" spans="11:12" x14ac:dyDescent="0.2">
      <c r="K64" s="16"/>
      <c r="L64" s="36"/>
    </row>
    <row r="65" spans="11:12" x14ac:dyDescent="0.2">
      <c r="K65" s="16"/>
      <c r="L65" s="35"/>
    </row>
    <row r="69" spans="11:12" x14ac:dyDescent="0.2">
      <c r="K69" s="26"/>
      <c r="L69" s="26"/>
    </row>
    <row r="70" spans="11:12" x14ac:dyDescent="0.2">
      <c r="K70" s="27"/>
      <c r="L70" s="27"/>
    </row>
    <row r="71" spans="11:12" x14ac:dyDescent="0.2">
      <c r="K71" s="27"/>
      <c r="L71" s="27"/>
    </row>
    <row r="72" spans="11:12" x14ac:dyDescent="0.2">
      <c r="K72" s="27"/>
      <c r="L72" s="27"/>
    </row>
    <row r="73" spans="11:12" x14ac:dyDescent="0.2">
      <c r="K73" s="27"/>
      <c r="L73" s="27"/>
    </row>
    <row r="74" spans="11:12" x14ac:dyDescent="0.2">
      <c r="K74" s="27"/>
      <c r="L74" s="27"/>
    </row>
    <row r="75" spans="11:12" x14ac:dyDescent="0.2">
      <c r="K75" s="27"/>
      <c r="L75" s="27"/>
    </row>
  </sheetData>
  <mergeCells count="31">
    <mergeCell ref="A1:J1"/>
    <mergeCell ref="K1:L1"/>
    <mergeCell ref="A2:J2"/>
    <mergeCell ref="K2:L2"/>
    <mergeCell ref="A3:J3"/>
    <mergeCell ref="A4:J4"/>
    <mergeCell ref="A5:A6"/>
    <mergeCell ref="B5:C5"/>
    <mergeCell ref="E5:F5"/>
    <mergeCell ref="H5:I5"/>
    <mergeCell ref="E8:F8"/>
    <mergeCell ref="H8:I8"/>
    <mergeCell ref="A10:A11"/>
    <mergeCell ref="A14:A15"/>
    <mergeCell ref="B14:C14"/>
    <mergeCell ref="E14:F14"/>
    <mergeCell ref="A7:A8"/>
    <mergeCell ref="B7:C7"/>
    <mergeCell ref="E7:F7"/>
    <mergeCell ref="H7:I7"/>
    <mergeCell ref="B8:C8"/>
    <mergeCell ref="A25:G25"/>
    <mergeCell ref="H14:I15"/>
    <mergeCell ref="H19:I22"/>
    <mergeCell ref="H16:I18"/>
    <mergeCell ref="B17:C17"/>
    <mergeCell ref="E17:F17"/>
    <mergeCell ref="A19:A20"/>
    <mergeCell ref="A16:A17"/>
    <mergeCell ref="B16:C16"/>
    <mergeCell ref="E16:F16"/>
  </mergeCells>
  <phoneticPr fontId="10"/>
  <pageMargins left="0.59055118110236227" right="0.59055118110236227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U37" sqref="U37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56"/>
      <c r="C2" s="168" t="s">
        <v>35</v>
      </c>
      <c r="D2" s="168"/>
      <c r="E2" s="168"/>
      <c r="F2" s="168"/>
      <c r="G2" s="168"/>
      <c r="H2" s="168"/>
      <c r="I2" s="168"/>
    </row>
    <row r="3" spans="2:9" ht="25.5" x14ac:dyDescent="0.2">
      <c r="B3" s="57"/>
      <c r="C3" s="58"/>
      <c r="D3" s="59">
        <v>9</v>
      </c>
      <c r="E3" s="59" t="s">
        <v>36</v>
      </c>
      <c r="F3" s="59"/>
      <c r="G3" s="59" t="s">
        <v>37</v>
      </c>
      <c r="H3" s="60" t="s">
        <v>38</v>
      </c>
      <c r="I3" s="58"/>
    </row>
    <row r="4" spans="2:9" ht="25.5" x14ac:dyDescent="0.2">
      <c r="B4" s="56"/>
      <c r="C4" s="169" t="s">
        <v>39</v>
      </c>
      <c r="D4" s="169"/>
      <c r="E4" s="169"/>
      <c r="F4" s="169"/>
      <c r="G4" s="169"/>
      <c r="H4" s="169"/>
      <c r="I4" s="169"/>
    </row>
    <row r="5" spans="2:9" ht="25.5" x14ac:dyDescent="0.2">
      <c r="B5" s="56"/>
      <c r="C5" s="58"/>
      <c r="D5" s="58"/>
      <c r="E5" s="170" t="s">
        <v>40</v>
      </c>
      <c r="F5" s="170"/>
      <c r="G5" s="170"/>
      <c r="H5" s="58"/>
      <c r="I5" s="58"/>
    </row>
    <row r="6" spans="2:9" ht="25.5" x14ac:dyDescent="0.2">
      <c r="B6" s="56"/>
      <c r="C6" s="58"/>
      <c r="D6" s="58"/>
      <c r="E6" s="59"/>
      <c r="F6" s="59"/>
      <c r="G6" s="59"/>
      <c r="H6" s="58"/>
      <c r="I6" s="58"/>
    </row>
    <row r="7" spans="2:9" ht="40.5" customHeight="1" x14ac:dyDescent="0.2">
      <c r="B7" s="171" t="s">
        <v>41</v>
      </c>
      <c r="C7" s="58"/>
      <c r="D7" s="58"/>
      <c r="E7" s="58"/>
      <c r="F7" s="58"/>
      <c r="G7" s="58"/>
      <c r="H7" s="58"/>
      <c r="I7" s="58"/>
    </row>
    <row r="8" spans="2:9" ht="40.5" customHeight="1" x14ac:dyDescent="0.2">
      <c r="B8" s="171"/>
      <c r="C8" s="61"/>
      <c r="D8" s="61"/>
      <c r="E8" s="61"/>
      <c r="F8" s="61"/>
      <c r="G8" s="61"/>
      <c r="H8" s="61"/>
      <c r="I8" s="61"/>
    </row>
    <row r="9" spans="2:9" ht="14" x14ac:dyDescent="0.2">
      <c r="B9" s="56"/>
      <c r="C9" s="58"/>
      <c r="D9" s="58"/>
      <c r="E9" s="58"/>
      <c r="F9" s="58"/>
      <c r="G9" s="58"/>
      <c r="H9" s="58"/>
      <c r="I9" s="58"/>
    </row>
    <row r="10" spans="2:9" ht="25.5" x14ac:dyDescent="0.2">
      <c r="B10" s="56"/>
      <c r="C10" s="169" t="s">
        <v>42</v>
      </c>
      <c r="D10" s="169"/>
      <c r="E10" s="169"/>
      <c r="F10" s="169"/>
      <c r="G10" s="169"/>
      <c r="H10" s="169"/>
      <c r="I10" s="169"/>
    </row>
    <row r="11" spans="2:9" ht="14" x14ac:dyDescent="0.2">
      <c r="B11" s="56"/>
      <c r="D11" s="58"/>
      <c r="G11" s="62"/>
    </row>
    <row r="12" spans="2:9" ht="14" x14ac:dyDescent="0.2">
      <c r="B12" s="56"/>
      <c r="D12" s="58"/>
      <c r="G12" s="62"/>
    </row>
    <row r="13" spans="2:9" ht="40.5" customHeight="1" x14ac:dyDescent="0.2"/>
    <row r="14" spans="2:9" ht="41.5" x14ac:dyDescent="0.2">
      <c r="B14" s="56"/>
      <c r="C14" s="168" t="s">
        <v>35</v>
      </c>
      <c r="D14" s="168"/>
      <c r="E14" s="168"/>
      <c r="F14" s="168"/>
      <c r="G14" s="168"/>
      <c r="H14" s="168"/>
      <c r="I14" s="168"/>
    </row>
    <row r="15" spans="2:9" ht="25.5" x14ac:dyDescent="0.2">
      <c r="B15" s="57"/>
      <c r="C15" s="58"/>
      <c r="D15" s="59">
        <v>9</v>
      </c>
      <c r="E15" s="59" t="s">
        <v>36</v>
      </c>
      <c r="F15" s="59"/>
      <c r="G15" s="59" t="s">
        <v>37</v>
      </c>
      <c r="H15" s="60" t="s">
        <v>38</v>
      </c>
      <c r="I15" s="58"/>
    </row>
    <row r="16" spans="2:9" ht="25.5" x14ac:dyDescent="0.2">
      <c r="B16" s="56"/>
      <c r="C16" s="169" t="s">
        <v>39</v>
      </c>
      <c r="D16" s="169"/>
      <c r="E16" s="169"/>
      <c r="F16" s="169"/>
      <c r="G16" s="169"/>
      <c r="H16" s="169"/>
      <c r="I16" s="169"/>
    </row>
    <row r="17" spans="2:9" ht="25.5" x14ac:dyDescent="0.2">
      <c r="B17" s="56"/>
      <c r="C17" s="58"/>
      <c r="D17" s="58"/>
      <c r="E17" s="170" t="s">
        <v>40</v>
      </c>
      <c r="F17" s="170"/>
      <c r="G17" s="170"/>
      <c r="H17" s="58"/>
      <c r="I17" s="58"/>
    </row>
    <row r="18" spans="2:9" ht="25.5" x14ac:dyDescent="0.2">
      <c r="B18" s="56"/>
      <c r="C18" s="58"/>
      <c r="D18" s="58"/>
      <c r="E18" s="59"/>
      <c r="F18" s="59"/>
      <c r="G18" s="59"/>
      <c r="H18" s="58"/>
      <c r="I18" s="58"/>
    </row>
    <row r="19" spans="2:9" ht="40.5" customHeight="1" x14ac:dyDescent="0.2">
      <c r="B19" s="171" t="s">
        <v>43</v>
      </c>
      <c r="C19" s="58"/>
      <c r="D19" s="58"/>
      <c r="E19" s="58"/>
      <c r="F19" s="58"/>
      <c r="G19" s="58"/>
      <c r="H19" s="58"/>
      <c r="I19" s="58"/>
    </row>
    <row r="20" spans="2:9" ht="40.5" customHeight="1" x14ac:dyDescent="0.2">
      <c r="B20" s="171"/>
      <c r="C20" s="61"/>
      <c r="D20" s="61"/>
      <c r="E20" s="61"/>
      <c r="F20" s="61"/>
      <c r="G20" s="61"/>
      <c r="H20" s="61"/>
      <c r="I20" s="61"/>
    </row>
    <row r="21" spans="2:9" ht="14" x14ac:dyDescent="0.2">
      <c r="B21" s="56"/>
      <c r="C21" s="58"/>
      <c r="D21" s="58"/>
      <c r="E21" s="58"/>
      <c r="F21" s="58"/>
      <c r="G21" s="58"/>
      <c r="H21" s="58"/>
      <c r="I21" s="58"/>
    </row>
    <row r="22" spans="2:9" ht="25.5" x14ac:dyDescent="0.2">
      <c r="B22" s="56"/>
      <c r="C22" s="169" t="s">
        <v>42</v>
      </c>
      <c r="D22" s="169"/>
      <c r="E22" s="169"/>
      <c r="F22" s="169"/>
      <c r="G22" s="169"/>
      <c r="H22" s="169"/>
      <c r="I22" s="169"/>
    </row>
    <row r="23" spans="2:9" ht="14" x14ac:dyDescent="0.2">
      <c r="B23" s="56"/>
      <c r="D23" s="58"/>
      <c r="G23" s="62"/>
    </row>
    <row r="24" spans="2:9" ht="14" x14ac:dyDescent="0.2">
      <c r="B24" s="56"/>
      <c r="D24" s="58"/>
      <c r="G24" s="62"/>
    </row>
    <row r="25" spans="2:9" ht="31.5" customHeight="1" x14ac:dyDescent="0.2"/>
    <row r="26" spans="2:9" ht="40.5" customHeight="1" x14ac:dyDescent="0.2"/>
    <row r="27" spans="2:9" ht="41.5" x14ac:dyDescent="0.2">
      <c r="B27" s="56"/>
      <c r="C27" s="168" t="s">
        <v>35</v>
      </c>
      <c r="D27" s="168"/>
      <c r="E27" s="168"/>
      <c r="F27" s="168"/>
      <c r="G27" s="168"/>
      <c r="H27" s="168"/>
      <c r="I27" s="168"/>
    </row>
    <row r="28" spans="2:9" ht="25.5" x14ac:dyDescent="0.2">
      <c r="B28" s="57"/>
      <c r="C28" s="58"/>
      <c r="D28" s="59">
        <v>9</v>
      </c>
      <c r="E28" s="59" t="s">
        <v>36</v>
      </c>
      <c r="F28" s="59"/>
      <c r="G28" s="59" t="s">
        <v>37</v>
      </c>
      <c r="H28" s="60" t="s">
        <v>38</v>
      </c>
      <c r="I28" s="58"/>
    </row>
    <row r="29" spans="2:9" ht="25.5" x14ac:dyDescent="0.2">
      <c r="B29" s="56"/>
      <c r="C29" s="169" t="s">
        <v>39</v>
      </c>
      <c r="D29" s="169"/>
      <c r="E29" s="169"/>
      <c r="F29" s="169"/>
      <c r="G29" s="169"/>
      <c r="H29" s="169"/>
      <c r="I29" s="169"/>
    </row>
    <row r="30" spans="2:9" ht="25.5" x14ac:dyDescent="0.2">
      <c r="B30" s="56"/>
      <c r="C30" s="58"/>
      <c r="D30" s="58"/>
      <c r="E30" s="170" t="s">
        <v>40</v>
      </c>
      <c r="F30" s="170"/>
      <c r="G30" s="170"/>
      <c r="H30" s="58"/>
      <c r="I30" s="58"/>
    </row>
    <row r="31" spans="2:9" ht="25.5" x14ac:dyDescent="0.2">
      <c r="B31" s="56"/>
      <c r="C31" s="58"/>
      <c r="D31" s="58"/>
      <c r="E31" s="59"/>
      <c r="F31" s="59"/>
      <c r="G31" s="59"/>
      <c r="H31" s="58"/>
      <c r="I31" s="58"/>
    </row>
    <row r="32" spans="2:9" ht="40.5" customHeight="1" x14ac:dyDescent="0.2">
      <c r="B32" s="171" t="s">
        <v>44</v>
      </c>
      <c r="C32" s="58"/>
      <c r="D32" s="58"/>
      <c r="E32" s="58"/>
      <c r="F32" s="58"/>
      <c r="G32" s="58"/>
      <c r="H32" s="58"/>
      <c r="I32" s="58"/>
    </row>
    <row r="33" spans="2:9" ht="40.5" customHeight="1" x14ac:dyDescent="0.2">
      <c r="B33" s="171"/>
      <c r="C33" s="61"/>
      <c r="D33" s="61"/>
      <c r="E33" s="61"/>
      <c r="F33" s="61"/>
      <c r="G33" s="61"/>
      <c r="H33" s="61"/>
      <c r="I33" s="61"/>
    </row>
    <row r="34" spans="2:9" ht="14" x14ac:dyDescent="0.2">
      <c r="B34" s="56"/>
      <c r="C34" s="58"/>
      <c r="D34" s="58"/>
      <c r="E34" s="58"/>
      <c r="F34" s="58"/>
      <c r="G34" s="58"/>
      <c r="H34" s="58"/>
      <c r="I34" s="58"/>
    </row>
    <row r="35" spans="2:9" ht="25.5" x14ac:dyDescent="0.2">
      <c r="B35" s="56"/>
      <c r="C35" s="169" t="s">
        <v>42</v>
      </c>
      <c r="D35" s="169"/>
      <c r="E35" s="169"/>
      <c r="F35" s="169"/>
      <c r="G35" s="169"/>
      <c r="H35" s="169"/>
      <c r="I35" s="169"/>
    </row>
    <row r="36" spans="2:9" ht="40.5" customHeight="1" x14ac:dyDescent="0.2"/>
    <row r="37" spans="2:9" ht="41.5" x14ac:dyDescent="0.2">
      <c r="B37" s="56"/>
      <c r="C37" s="168" t="s">
        <v>35</v>
      </c>
      <c r="D37" s="168"/>
      <c r="E37" s="168"/>
      <c r="F37" s="168"/>
      <c r="G37" s="168"/>
      <c r="H37" s="168"/>
      <c r="I37" s="168"/>
    </row>
    <row r="38" spans="2:9" ht="25.5" x14ac:dyDescent="0.2">
      <c r="B38" s="57"/>
      <c r="C38" s="58"/>
      <c r="D38" s="59">
        <v>9</v>
      </c>
      <c r="E38" s="59" t="s">
        <v>36</v>
      </c>
      <c r="F38" s="59"/>
      <c r="G38" s="59" t="s">
        <v>37</v>
      </c>
      <c r="H38" s="60" t="s">
        <v>38</v>
      </c>
      <c r="I38" s="58"/>
    </row>
    <row r="39" spans="2:9" ht="25.5" x14ac:dyDescent="0.2">
      <c r="B39" s="56"/>
      <c r="C39" s="169" t="s">
        <v>39</v>
      </c>
      <c r="D39" s="169"/>
      <c r="E39" s="169"/>
      <c r="F39" s="169"/>
      <c r="G39" s="169"/>
      <c r="H39" s="169"/>
      <c r="I39" s="169"/>
    </row>
    <row r="40" spans="2:9" ht="25.5" x14ac:dyDescent="0.2">
      <c r="B40" s="56"/>
      <c r="C40" s="58"/>
      <c r="D40" s="58"/>
      <c r="E40" s="170" t="s">
        <v>40</v>
      </c>
      <c r="F40" s="170"/>
      <c r="G40" s="170"/>
      <c r="H40" s="58"/>
      <c r="I40" s="58"/>
    </row>
    <row r="41" spans="2:9" ht="25.5" x14ac:dyDescent="0.2">
      <c r="B41" s="56"/>
      <c r="C41" s="58"/>
      <c r="D41" s="58"/>
      <c r="E41" s="59"/>
      <c r="F41" s="59"/>
      <c r="G41" s="59"/>
      <c r="H41" s="58"/>
      <c r="I41" s="58"/>
    </row>
    <row r="42" spans="2:9" ht="40.5" customHeight="1" x14ac:dyDescent="0.2">
      <c r="B42" s="171" t="s">
        <v>45</v>
      </c>
      <c r="C42" s="58"/>
      <c r="D42" s="58"/>
      <c r="E42" s="58"/>
      <c r="F42" s="58"/>
      <c r="G42" s="58"/>
      <c r="H42" s="58"/>
      <c r="I42" s="58"/>
    </row>
    <row r="43" spans="2:9" ht="40.5" customHeight="1" x14ac:dyDescent="0.2">
      <c r="B43" s="171"/>
      <c r="C43" s="61"/>
      <c r="D43" s="61"/>
      <c r="E43" s="61"/>
      <c r="F43" s="61"/>
      <c r="G43" s="61"/>
      <c r="H43" s="61"/>
      <c r="I43" s="61"/>
    </row>
    <row r="44" spans="2:9" ht="14" x14ac:dyDescent="0.2">
      <c r="B44" s="56"/>
      <c r="C44" s="58"/>
      <c r="D44" s="58"/>
      <c r="E44" s="58"/>
      <c r="F44" s="58"/>
      <c r="G44" s="58"/>
      <c r="H44" s="58"/>
      <c r="I44" s="58"/>
    </row>
    <row r="45" spans="2:9" ht="25.5" x14ac:dyDescent="0.2">
      <c r="B45" s="56"/>
      <c r="C45" s="169" t="s">
        <v>42</v>
      </c>
      <c r="D45" s="169"/>
      <c r="E45" s="169"/>
      <c r="F45" s="169"/>
      <c r="G45" s="169"/>
      <c r="H45" s="169"/>
      <c r="I45" s="169"/>
    </row>
    <row r="46" spans="2:9" ht="14" x14ac:dyDescent="0.2">
      <c r="B46" s="56"/>
      <c r="D46" s="58"/>
      <c r="G46" s="62"/>
    </row>
    <row r="47" spans="2:9" ht="14" x14ac:dyDescent="0.2">
      <c r="B47" s="56"/>
      <c r="D47" s="58"/>
      <c r="G47" s="62"/>
    </row>
    <row r="48" spans="2:9" ht="40.5" customHeight="1" x14ac:dyDescent="0.2"/>
    <row r="49" spans="2:9" ht="41.5" x14ac:dyDescent="0.2">
      <c r="B49" s="56"/>
      <c r="C49" s="168" t="s">
        <v>35</v>
      </c>
      <c r="D49" s="168"/>
      <c r="E49" s="168"/>
      <c r="F49" s="168"/>
      <c r="G49" s="168"/>
      <c r="H49" s="168"/>
      <c r="I49" s="168"/>
    </row>
    <row r="50" spans="2:9" ht="25.5" x14ac:dyDescent="0.2">
      <c r="B50" s="57"/>
      <c r="C50" s="58"/>
      <c r="D50" s="59">
        <v>9</v>
      </c>
      <c r="E50" s="59" t="s">
        <v>36</v>
      </c>
      <c r="F50" s="59"/>
      <c r="G50" s="59" t="s">
        <v>37</v>
      </c>
      <c r="H50" s="60" t="s">
        <v>38</v>
      </c>
      <c r="I50" s="58"/>
    </row>
    <row r="51" spans="2:9" ht="25.5" x14ac:dyDescent="0.2">
      <c r="B51" s="56"/>
      <c r="C51" s="169" t="s">
        <v>39</v>
      </c>
      <c r="D51" s="169"/>
      <c r="E51" s="169"/>
      <c r="F51" s="169"/>
      <c r="G51" s="169"/>
      <c r="H51" s="169"/>
      <c r="I51" s="169"/>
    </row>
    <row r="52" spans="2:9" ht="25.5" x14ac:dyDescent="0.2">
      <c r="B52" s="56"/>
      <c r="C52" s="58"/>
      <c r="D52" s="58"/>
      <c r="E52" s="170" t="s">
        <v>40</v>
      </c>
      <c r="F52" s="170"/>
      <c r="G52" s="170"/>
      <c r="H52" s="58"/>
      <c r="I52" s="58"/>
    </row>
    <row r="53" spans="2:9" ht="25.5" x14ac:dyDescent="0.2">
      <c r="B53" s="56"/>
      <c r="C53" s="58"/>
      <c r="D53" s="58"/>
      <c r="E53" s="59"/>
      <c r="F53" s="59"/>
      <c r="G53" s="59"/>
      <c r="H53" s="58"/>
      <c r="I53" s="58"/>
    </row>
    <row r="54" spans="2:9" ht="40.5" customHeight="1" x14ac:dyDescent="0.2">
      <c r="B54" s="171" t="s">
        <v>46</v>
      </c>
      <c r="C54" s="58"/>
      <c r="D54" s="58"/>
      <c r="E54" s="58"/>
      <c r="F54" s="58"/>
      <c r="G54" s="58"/>
      <c r="H54" s="58"/>
      <c r="I54" s="58"/>
    </row>
    <row r="55" spans="2:9" ht="40.5" customHeight="1" x14ac:dyDescent="0.2">
      <c r="B55" s="171"/>
      <c r="C55" s="61"/>
      <c r="D55" s="61"/>
      <c r="E55" s="61"/>
      <c r="F55" s="61"/>
      <c r="G55" s="61"/>
      <c r="H55" s="61"/>
      <c r="I55" s="61"/>
    </row>
    <row r="56" spans="2:9" ht="14" x14ac:dyDescent="0.2">
      <c r="B56" s="56"/>
      <c r="C56" s="58"/>
      <c r="D56" s="58"/>
      <c r="E56" s="58"/>
      <c r="F56" s="58"/>
      <c r="G56" s="58"/>
      <c r="H56" s="58"/>
      <c r="I56" s="58"/>
    </row>
    <row r="57" spans="2:9" ht="25.5" x14ac:dyDescent="0.2">
      <c r="B57" s="56"/>
      <c r="C57" s="169" t="s">
        <v>42</v>
      </c>
      <c r="D57" s="169"/>
      <c r="E57" s="169"/>
      <c r="F57" s="169"/>
      <c r="G57" s="169"/>
      <c r="H57" s="169"/>
      <c r="I57" s="169"/>
    </row>
    <row r="58" spans="2:9" ht="14" x14ac:dyDescent="0.2">
      <c r="B58" s="56"/>
      <c r="D58" s="58"/>
      <c r="G58" s="62"/>
    </row>
    <row r="59" spans="2:9" ht="14" x14ac:dyDescent="0.2">
      <c r="B59" s="56"/>
      <c r="D59" s="58"/>
      <c r="G59" s="62"/>
    </row>
  </sheetData>
  <mergeCells count="25">
    <mergeCell ref="C57:I57"/>
    <mergeCell ref="B42:B43"/>
    <mergeCell ref="C45:I45"/>
    <mergeCell ref="C49:I49"/>
    <mergeCell ref="C51:I51"/>
    <mergeCell ref="E52:G52"/>
    <mergeCell ref="B54:B55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14:I14"/>
    <mergeCell ref="C2:I2"/>
    <mergeCell ref="C4:I4"/>
    <mergeCell ref="E5:G5"/>
    <mergeCell ref="B7:B8"/>
    <mergeCell ref="C10:I10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９月２３日（祝水）</vt:lpstr>
      <vt:lpstr>９月２６日（土）</vt:lpstr>
      <vt:lpstr>みつわ台駐車証</vt:lpstr>
      <vt:lpstr>'９月２３日（祝水）'!Print_Area</vt:lpstr>
      <vt:lpstr>'９月２６日（土）'!Print_Area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2026-09-18T13:29:46Z</cp:lastPrinted>
  <dcterms:created xsi:type="dcterms:W3CDTF">2016-04-09T12:39:40Z</dcterms:created>
  <dcterms:modified xsi:type="dcterms:W3CDTF">2026-09-22T08:40:38Z</dcterms:modified>
</cp:coreProperties>
</file>