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\record\"/>
    </mc:Choice>
  </mc:AlternateContent>
  <xr:revisionPtr revIDLastSave="0" documentId="8_{21D29D0D-045A-461B-B1B7-3E40CB27F27F}" xr6:coauthVersionLast="45" xr6:coauthVersionMax="45" xr10:uidLastSave="{00000000-0000-0000-0000-000000000000}"/>
  <bookViews>
    <workbookView xWindow="-110" yWindow="-110" windowWidth="21820" windowHeight="14020" xr2:uid="{4212CB16-C1A0-40AE-BC1B-A796E102E012}"/>
  </bookViews>
  <sheets>
    <sheet name="Ⅰ部" sheetId="1" r:id="rId1"/>
  </sheets>
  <externalReferences>
    <externalReference r:id="rId2"/>
  </externalReferences>
  <definedNames>
    <definedName name="新参加チーム">[1]辞書!$B$11:$J$225</definedName>
    <definedName name="単女">[1]辞書!$B$11:$J$225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3" i="1" l="1"/>
  <c r="V33" i="1"/>
  <c r="AB6" i="1"/>
  <c r="V5" i="1" s="1"/>
  <c r="W5" i="1"/>
  <c r="AB7" i="1" l="1"/>
  <c r="B7" i="1" s="1"/>
  <c r="C7" i="1" l="1"/>
  <c r="AB8" i="1"/>
  <c r="AB9" i="1" s="1"/>
  <c r="C49" i="1" l="1"/>
  <c r="B49" i="1"/>
  <c r="AB10" i="1"/>
  <c r="B41" i="1"/>
  <c r="C41" i="1"/>
  <c r="W21" i="1" l="1"/>
  <c r="V21" i="1"/>
  <c r="AB11" i="1"/>
  <c r="W41" i="1" s="1"/>
  <c r="AB12" i="1" l="1"/>
  <c r="C25" i="1" s="1"/>
  <c r="V41" i="1"/>
  <c r="AB13" i="1" l="1"/>
  <c r="B25" i="1"/>
  <c r="AB14" i="1" l="1"/>
  <c r="C53" i="1"/>
  <c r="B53" i="1"/>
  <c r="V7" i="1"/>
  <c r="W7" i="1"/>
  <c r="AB15" i="1" l="1"/>
  <c r="V27" i="1" s="1"/>
  <c r="W27" i="1" l="1"/>
  <c r="AB16" i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W23" i="1" s="1"/>
  <c r="B31" i="1"/>
  <c r="B9" i="1"/>
  <c r="W35" i="1" l="1"/>
  <c r="C21" i="1"/>
  <c r="V37" i="1"/>
  <c r="W13" i="1"/>
  <c r="B35" i="1"/>
  <c r="B43" i="1"/>
  <c r="V51" i="1"/>
  <c r="B11" i="1"/>
  <c r="B33" i="1"/>
  <c r="B13" i="1"/>
  <c r="C15" i="1"/>
  <c r="V35" i="1"/>
  <c r="V53" i="1"/>
  <c r="C37" i="1"/>
  <c r="W19" i="1"/>
  <c r="W51" i="1"/>
  <c r="W29" i="1"/>
  <c r="C27" i="1"/>
  <c r="C17" i="1"/>
  <c r="B15" i="1"/>
  <c r="V39" i="1"/>
  <c r="C31" i="1"/>
  <c r="V13" i="1"/>
  <c r="B37" i="1"/>
  <c r="V11" i="1"/>
  <c r="B39" i="1"/>
  <c r="W39" i="1"/>
  <c r="AB54" i="1"/>
  <c r="AB55" i="1" s="1"/>
  <c r="V9" i="1" s="1"/>
  <c r="W37" i="1"/>
  <c r="W45" i="1"/>
  <c r="W9" i="1"/>
  <c r="B27" i="1"/>
  <c r="B55" i="1"/>
  <c r="B45" i="1"/>
  <c r="B47" i="1"/>
  <c r="W43" i="1"/>
  <c r="B23" i="1"/>
  <c r="B21" i="1"/>
  <c r="W11" i="1"/>
  <c r="B51" i="1"/>
  <c r="B29" i="1"/>
  <c r="W15" i="1"/>
  <c r="B17" i="1"/>
  <c r="W17" i="1"/>
  <c r="W31" i="1"/>
  <c r="C51" i="1" l="1"/>
  <c r="C11" i="1"/>
  <c r="W53" i="1"/>
  <c r="C9" i="1"/>
  <c r="V15" i="1"/>
  <c r="V45" i="1"/>
  <c r="C55" i="1"/>
  <c r="V25" i="1"/>
  <c r="C35" i="1"/>
  <c r="V49" i="1"/>
  <c r="V31" i="1"/>
  <c r="V43" i="1"/>
  <c r="V47" i="1"/>
  <c r="B19" i="1"/>
  <c r="V23" i="1"/>
  <c r="V19" i="1"/>
  <c r="W47" i="1"/>
  <c r="V29" i="1"/>
  <c r="C39" i="1"/>
  <c r="C43" i="1"/>
  <c r="W49" i="1"/>
  <c r="C19" i="1"/>
  <c r="V17" i="1"/>
  <c r="C33" i="1"/>
  <c r="C45" i="1"/>
  <c r="C29" i="1"/>
  <c r="C5" i="1"/>
  <c r="C23" i="1"/>
  <c r="C47" i="1"/>
  <c r="C13" i="1"/>
  <c r="B5" i="1"/>
  <c r="W25" i="1"/>
</calcChain>
</file>

<file path=xl/sharedStrings.xml><?xml version="1.0" encoding="utf-8"?>
<sst xmlns="http://schemas.openxmlformats.org/spreadsheetml/2006/main" count="339" uniqueCount="168">
  <si>
    <t>第４３回千葉市秋季中央大会</t>
    <phoneticPr fontId="6"/>
  </si>
  <si>
    <t>選手宣誓：　小澤　俊介　君</t>
    <rPh sb="0" eb="2">
      <t>センシュ</t>
    </rPh>
    <rPh sb="2" eb="4">
      <t>センセイ</t>
    </rPh>
    <rPh sb="6" eb="8">
      <t>オザワ</t>
    </rPh>
    <rPh sb="9" eb="11">
      <t>シュンスケ</t>
    </rPh>
    <rPh sb="12" eb="13">
      <t>クン</t>
    </rPh>
    <phoneticPr fontId="3"/>
  </si>
  <si>
    <t>Ⅰ部</t>
    <phoneticPr fontId="6"/>
  </si>
  <si>
    <t>宮野木ビーバーズ</t>
    <rPh sb="0" eb="3">
      <t>ミヤノギ</t>
    </rPh>
    <phoneticPr fontId="3"/>
  </si>
  <si>
    <t>中</t>
  </si>
  <si>
    <t>稲荷スターズ</t>
  </si>
  <si>
    <t>20</t>
    <phoneticPr fontId="3"/>
  </si>
  <si>
    <t>28</t>
    <phoneticPr fontId="3"/>
  </si>
  <si>
    <t>今井ジュニアビーバーズ</t>
  </si>
  <si>
    <t>院内イーグルス</t>
  </si>
  <si>
    <t>大森フライヤーズ</t>
  </si>
  <si>
    <t>松ヶ丘ドルフィンズ</t>
    <phoneticPr fontId="15"/>
  </si>
  <si>
    <t>36</t>
    <phoneticPr fontId="3"/>
  </si>
  <si>
    <t>40</t>
    <phoneticPr fontId="3"/>
  </si>
  <si>
    <t>新宿マリナーズ</t>
  </si>
  <si>
    <t>仁戸名ファミリーズ</t>
  </si>
  <si>
    <t>ミヤコリトルベアーズ</t>
  </si>
  <si>
    <t>花</t>
  </si>
  <si>
    <t>黒　潮</t>
    <rPh sb="0" eb="1">
      <t>クロ</t>
    </rPh>
    <rPh sb="2" eb="3">
      <t>シオ</t>
    </rPh>
    <phoneticPr fontId="6"/>
  </si>
  <si>
    <t>21</t>
    <phoneticPr fontId="3"/>
  </si>
  <si>
    <t>29</t>
    <phoneticPr fontId="3"/>
  </si>
  <si>
    <t>こてはし台ヤングライオンズ</t>
    <phoneticPr fontId="15"/>
  </si>
  <si>
    <t>武石ブルーサンダー</t>
  </si>
  <si>
    <t>46</t>
    <phoneticPr fontId="3"/>
  </si>
  <si>
    <t>花園ライオンズ</t>
  </si>
  <si>
    <t>44</t>
    <phoneticPr fontId="3"/>
  </si>
  <si>
    <t>花見川少年野球クラブ</t>
  </si>
  <si>
    <t>30</t>
    <phoneticPr fontId="3"/>
  </si>
  <si>
    <t>花見川ツインズ</t>
    <phoneticPr fontId="6"/>
  </si>
  <si>
    <t>幕張昆陽クラブ</t>
  </si>
  <si>
    <t>22</t>
    <phoneticPr fontId="3"/>
  </si>
  <si>
    <t>幕張ヒーローズ</t>
  </si>
  <si>
    <t>横戸ヒューガーズ</t>
    <rPh sb="0" eb="1">
      <t>ヨコ</t>
    </rPh>
    <rPh sb="1" eb="2">
      <t>ト</t>
    </rPh>
    <phoneticPr fontId="6"/>
  </si>
  <si>
    <t>37</t>
    <phoneticPr fontId="3"/>
  </si>
  <si>
    <t>41</t>
    <phoneticPr fontId="3"/>
  </si>
  <si>
    <t>稲</t>
    <phoneticPr fontId="3"/>
  </si>
  <si>
    <t>穴川タイガース・ヤング</t>
    <phoneticPr fontId="3"/>
  </si>
  <si>
    <t>稲</t>
  </si>
  <si>
    <t>稲丘ベアーズ</t>
  </si>
  <si>
    <t>いなげパイレーツ</t>
  </si>
  <si>
    <t>31</t>
    <phoneticPr fontId="3"/>
  </si>
  <si>
    <t>柏台フェニックス</t>
  </si>
  <si>
    <t>小中台ＪＢＣ</t>
    <phoneticPr fontId="6"/>
  </si>
  <si>
    <t>山王ドジャーズ</t>
  </si>
  <si>
    <t>23</t>
    <phoneticPr fontId="3"/>
  </si>
  <si>
    <t>園生わかば</t>
  </si>
  <si>
    <t>天台バッファローズ</t>
  </si>
  <si>
    <t>48</t>
    <phoneticPr fontId="3"/>
  </si>
  <si>
    <t>49</t>
    <phoneticPr fontId="3"/>
  </si>
  <si>
    <t>32</t>
    <phoneticPr fontId="3"/>
  </si>
  <si>
    <t>緑町レッドイーグルス</t>
  </si>
  <si>
    <t>50</t>
    <phoneticPr fontId="3"/>
  </si>
  <si>
    <t>宮野木ビーバーズ</t>
  </si>
  <si>
    <t>24</t>
    <phoneticPr fontId="3"/>
  </si>
  <si>
    <t>わかしおタイガース</t>
  </si>
  <si>
    <t>若</t>
    <phoneticPr fontId="3"/>
  </si>
  <si>
    <t>愛生グレート</t>
  </si>
  <si>
    <t>42</t>
    <phoneticPr fontId="3"/>
  </si>
  <si>
    <t>小倉台ライガース</t>
  </si>
  <si>
    <t>若</t>
  </si>
  <si>
    <t>桜木ライオンズ</t>
  </si>
  <si>
    <t>38</t>
    <phoneticPr fontId="3"/>
  </si>
  <si>
    <t>高根ニュースターズ</t>
  </si>
  <si>
    <t>33</t>
    <phoneticPr fontId="3"/>
  </si>
  <si>
    <t>千城台ツインズ</t>
  </si>
  <si>
    <t>9/８（日）</t>
    <rPh sb="4" eb="5">
      <t>ニチ</t>
    </rPh>
    <phoneticPr fontId="3"/>
  </si>
  <si>
    <t>都賀ジャガーズ</t>
  </si>
  <si>
    <t>都賀の台レッドウイングス</t>
    <rPh sb="3" eb="4">
      <t>ダイ</t>
    </rPh>
    <phoneticPr fontId="15"/>
  </si>
  <si>
    <t>25</t>
    <phoneticPr fontId="3"/>
  </si>
  <si>
    <t>みつわ台スラッガーズ</t>
  </si>
  <si>
    <t>みつわ台ホープス</t>
  </si>
  <si>
    <t>緑</t>
  </si>
  <si>
    <t>緑</t>
    <phoneticPr fontId="3"/>
  </si>
  <si>
    <t>あすみが丘コスモスキッド</t>
    <phoneticPr fontId="15"/>
  </si>
  <si>
    <t>34</t>
    <phoneticPr fontId="3"/>
  </si>
  <si>
    <t>あすみが丘ゴールデンスタ-ズ</t>
  </si>
  <si>
    <t>47</t>
    <phoneticPr fontId="3"/>
  </si>
  <si>
    <t>有吉メッツ</t>
  </si>
  <si>
    <t>泉谷メッツ</t>
  </si>
  <si>
    <t>26</t>
    <phoneticPr fontId="3"/>
  </si>
  <si>
    <t>土気グリーンウエーブ</t>
  </si>
  <si>
    <t>誉田ベアーズ</t>
  </si>
  <si>
    <t>43</t>
    <phoneticPr fontId="3"/>
  </si>
  <si>
    <t>美</t>
  </si>
  <si>
    <t>美</t>
    <rPh sb="0" eb="1">
      <t>ミ</t>
    </rPh>
    <phoneticPr fontId="3"/>
  </si>
  <si>
    <t>幸町リトルインデｲアンズ</t>
    <phoneticPr fontId="6"/>
  </si>
  <si>
    <t>高洲コンドルス</t>
  </si>
  <si>
    <t>39</t>
    <phoneticPr fontId="3"/>
  </si>
  <si>
    <t>高洲ストロングス</t>
  </si>
  <si>
    <t>35</t>
    <phoneticPr fontId="3"/>
  </si>
  <si>
    <t>真砂シーホークス</t>
    <rPh sb="0" eb="2">
      <t>マサゴ</t>
    </rPh>
    <phoneticPr fontId="6"/>
  </si>
  <si>
    <t>磯辺シャークス</t>
    <phoneticPr fontId="15"/>
  </si>
  <si>
    <t>磯辺トータス</t>
  </si>
  <si>
    <t>27</t>
    <phoneticPr fontId="3"/>
  </si>
  <si>
    <t>幕西ファイヤーズ</t>
  </si>
  <si>
    <t>打瀬ベイバスターズ</t>
  </si>
  <si>
    <t>2</t>
    <phoneticPr fontId="3"/>
  </si>
  <si>
    <t>16</t>
    <phoneticPr fontId="3"/>
  </si>
  <si>
    <t>10</t>
    <phoneticPr fontId="3"/>
  </si>
  <si>
    <t>6</t>
    <phoneticPr fontId="3"/>
  </si>
  <si>
    <t>11</t>
    <phoneticPr fontId="3"/>
  </si>
  <si>
    <t>9</t>
    <phoneticPr fontId="3"/>
  </si>
  <si>
    <t>4</t>
    <phoneticPr fontId="3"/>
  </si>
  <si>
    <t>5</t>
    <phoneticPr fontId="3"/>
  </si>
  <si>
    <t>0</t>
    <phoneticPr fontId="3"/>
  </si>
  <si>
    <t>7</t>
    <phoneticPr fontId="3"/>
  </si>
  <si>
    <t>3</t>
    <phoneticPr fontId="3"/>
  </si>
  <si>
    <t>1</t>
    <phoneticPr fontId="3"/>
  </si>
  <si>
    <t>8</t>
    <phoneticPr fontId="3"/>
  </si>
  <si>
    <t>9/７（土）</t>
    <rPh sb="4" eb="5">
      <t>ド</t>
    </rPh>
    <phoneticPr fontId="3"/>
  </si>
  <si>
    <t>青葉②１２：００</t>
    <rPh sb="0" eb="2">
      <t>アオバ</t>
    </rPh>
    <phoneticPr fontId="3"/>
  </si>
  <si>
    <t>青葉②１１：３０</t>
    <rPh sb="0" eb="2">
      <t>アオバ</t>
    </rPh>
    <phoneticPr fontId="3"/>
  </si>
  <si>
    <t>青葉①１０：００</t>
    <rPh sb="0" eb="2">
      <t>アオバ</t>
    </rPh>
    <phoneticPr fontId="3"/>
  </si>
  <si>
    <t>１</t>
    <phoneticPr fontId="3"/>
  </si>
  <si>
    <t>４</t>
    <phoneticPr fontId="3"/>
  </si>
  <si>
    <t>０</t>
    <phoneticPr fontId="3"/>
  </si>
  <si>
    <t>８</t>
    <phoneticPr fontId="3"/>
  </si>
  <si>
    <t>６</t>
    <phoneticPr fontId="3"/>
  </si>
  <si>
    <t>１０</t>
    <phoneticPr fontId="3"/>
  </si>
  <si>
    <t>１４</t>
    <phoneticPr fontId="3"/>
  </si>
  <si>
    <t>２</t>
    <phoneticPr fontId="3"/>
  </si>
  <si>
    <t>９</t>
    <phoneticPr fontId="3"/>
  </si>
  <si>
    <t>１７</t>
    <phoneticPr fontId="3"/>
  </si>
  <si>
    <t>２４</t>
    <phoneticPr fontId="3"/>
  </si>
  <si>
    <t>１３</t>
    <phoneticPr fontId="3"/>
  </si>
  <si>
    <t>１１</t>
    <phoneticPr fontId="3"/>
  </si>
  <si>
    <t>10月20日(日）</t>
    <rPh sb="2" eb="3">
      <t>ガツ</t>
    </rPh>
    <rPh sb="5" eb="6">
      <t>ヒ</t>
    </rPh>
    <rPh sb="7" eb="8">
      <t>ニチ</t>
    </rPh>
    <phoneticPr fontId="3"/>
  </si>
  <si>
    <t>10月20日(日）</t>
    <phoneticPr fontId="3"/>
  </si>
  <si>
    <t>10月２０日（日）</t>
    <rPh sb="2" eb="3">
      <t>ガツ</t>
    </rPh>
    <rPh sb="5" eb="6">
      <t>ヒ</t>
    </rPh>
    <rPh sb="7" eb="8">
      <t>ニチ</t>
    </rPh>
    <phoneticPr fontId="3"/>
  </si>
  <si>
    <t>決勝戦</t>
    <rPh sb="0" eb="2">
      <t>ケッショウ</t>
    </rPh>
    <rPh sb="2" eb="3">
      <t>セン</t>
    </rPh>
    <phoneticPr fontId="3"/>
  </si>
  <si>
    <t>１１月１７日（日）</t>
    <rPh sb="2" eb="3">
      <t>ガツ</t>
    </rPh>
    <rPh sb="5" eb="6">
      <t>ニチ</t>
    </rPh>
    <rPh sb="7" eb="8">
      <t>ニチ</t>
    </rPh>
    <phoneticPr fontId="3"/>
  </si>
  <si>
    <t>５</t>
    <phoneticPr fontId="3"/>
  </si>
  <si>
    <t>スポーツ連盟本戦開会式：１０月２０日青葉の森</t>
    <rPh sb="4" eb="6">
      <t>レンメイ</t>
    </rPh>
    <rPh sb="6" eb="8">
      <t>ホンセン</t>
    </rPh>
    <rPh sb="8" eb="11">
      <t>カイカイシキ</t>
    </rPh>
    <rPh sb="14" eb="15">
      <t>ガツ</t>
    </rPh>
    <rPh sb="17" eb="18">
      <t>ヒ</t>
    </rPh>
    <rPh sb="18" eb="20">
      <t>アオバ</t>
    </rPh>
    <rPh sb="21" eb="22">
      <t>モリ</t>
    </rPh>
    <phoneticPr fontId="3"/>
  </si>
  <si>
    <t>8/24開会式</t>
    <rPh sb="4" eb="7">
      <t>カイカイシキ</t>
    </rPh>
    <phoneticPr fontId="3"/>
  </si>
  <si>
    <t>10月１３日（日）花島公園</t>
    <phoneticPr fontId="3"/>
  </si>
  <si>
    <t>審判講習会：ベスト１６各チーム２名</t>
    <rPh sb="0" eb="2">
      <t>シンパン</t>
    </rPh>
    <rPh sb="2" eb="5">
      <t>コウシュウカイ</t>
    </rPh>
    <rPh sb="11" eb="12">
      <t>カク</t>
    </rPh>
    <rPh sb="16" eb="17">
      <t>メイ</t>
    </rPh>
    <phoneticPr fontId="3"/>
  </si>
  <si>
    <t>11/3～ろうきん旗出場チームの</t>
    <rPh sb="9" eb="10">
      <t>キ</t>
    </rPh>
    <rPh sb="10" eb="12">
      <t>シュツジョウ</t>
    </rPh>
    <phoneticPr fontId="3"/>
  </si>
  <si>
    <t>試合は前倒し可能性あります。</t>
    <rPh sb="0" eb="2">
      <t>シアイ</t>
    </rPh>
    <rPh sb="3" eb="5">
      <t>マエダオ</t>
    </rPh>
    <rPh sb="6" eb="9">
      <t>カノウセイ</t>
    </rPh>
    <phoneticPr fontId="3"/>
  </si>
  <si>
    <t>フクアリ３①</t>
    <phoneticPr fontId="3"/>
  </si>
  <si>
    <t>フクアリ３②</t>
    <phoneticPr fontId="3"/>
  </si>
  <si>
    <t>青葉①</t>
    <rPh sb="0" eb="3">
      <t>アオバ１</t>
    </rPh>
    <phoneticPr fontId="3"/>
  </si>
  <si>
    <t>青葉②</t>
    <rPh sb="0" eb="2">
      <t>アオバ</t>
    </rPh>
    <phoneticPr fontId="3"/>
  </si>
  <si>
    <t>中田①</t>
    <rPh sb="0" eb="2">
      <t>ナカタ</t>
    </rPh>
    <phoneticPr fontId="3"/>
  </si>
  <si>
    <t>中田②</t>
    <rPh sb="0" eb="2">
      <t>ナカタ</t>
    </rPh>
    <phoneticPr fontId="3"/>
  </si>
  <si>
    <t>青葉③</t>
    <rPh sb="0" eb="2">
      <t>アオバ</t>
    </rPh>
    <phoneticPr fontId="3"/>
  </si>
  <si>
    <t>３</t>
    <phoneticPr fontId="3"/>
  </si>
  <si>
    <t>７</t>
    <phoneticPr fontId="3"/>
  </si>
  <si>
    <t>１０月２７日（日）</t>
    <rPh sb="5" eb="6">
      <t>ニチ</t>
    </rPh>
    <rPh sb="7" eb="8">
      <t>ニチ</t>
    </rPh>
    <phoneticPr fontId="3"/>
  </si>
  <si>
    <t>１０月２７日（日））</t>
    <rPh sb="7" eb="8">
      <t>ニチ</t>
    </rPh>
    <phoneticPr fontId="3"/>
  </si>
  <si>
    <t>10月２６日（土）</t>
    <rPh sb="2" eb="3">
      <t>ガツ</t>
    </rPh>
    <rPh sb="5" eb="6">
      <t>ヒ</t>
    </rPh>
    <rPh sb="7" eb="8">
      <t>ド</t>
    </rPh>
    <phoneticPr fontId="3"/>
  </si>
  <si>
    <t>中田１３：３０</t>
    <rPh sb="0" eb="2">
      <t>ナカタ</t>
    </rPh>
    <phoneticPr fontId="3"/>
  </si>
  <si>
    <t>青葉①９：３０</t>
    <rPh sb="0" eb="2">
      <t>アオバ</t>
    </rPh>
    <phoneticPr fontId="3"/>
  </si>
  <si>
    <t>県女子大会は11/17、12/1で調整予定</t>
    <rPh sb="0" eb="1">
      <t>ケン</t>
    </rPh>
    <rPh sb="1" eb="3">
      <t>ジョシ</t>
    </rPh>
    <rPh sb="3" eb="5">
      <t>タイカイ</t>
    </rPh>
    <rPh sb="17" eb="19">
      <t>チョウセイ</t>
    </rPh>
    <rPh sb="19" eb="21">
      <t>ヨテイ</t>
    </rPh>
    <phoneticPr fontId="3"/>
  </si>
  <si>
    <t>１１月２日（土）</t>
    <phoneticPr fontId="3"/>
  </si>
  <si>
    <t>１１月２日（土）</t>
    <rPh sb="2" eb="3">
      <t>ガツ</t>
    </rPh>
    <rPh sb="4" eb="5">
      <t>ヒ</t>
    </rPh>
    <rPh sb="6" eb="7">
      <t>ド</t>
    </rPh>
    <phoneticPr fontId="3"/>
  </si>
  <si>
    <t>青葉の森②１２：００</t>
    <rPh sb="0" eb="2">
      <t>アオバ</t>
    </rPh>
    <rPh sb="3" eb="4">
      <t>モリ</t>
    </rPh>
    <phoneticPr fontId="3"/>
  </si>
  <si>
    <t>延長１１回</t>
    <rPh sb="0" eb="2">
      <t>エンチョウ</t>
    </rPh>
    <rPh sb="4" eb="5">
      <t>カイ</t>
    </rPh>
    <phoneticPr fontId="3"/>
  </si>
  <si>
    <t>11月１０日（日）</t>
    <rPh sb="2" eb="3">
      <t>ガツ</t>
    </rPh>
    <rPh sb="5" eb="6">
      <t>ニチ</t>
    </rPh>
    <rPh sb="7" eb="8">
      <t>ニチ</t>
    </rPh>
    <phoneticPr fontId="3"/>
  </si>
  <si>
    <t>海浜Ａ①１０：００</t>
    <rPh sb="0" eb="2">
      <t>カイヒン</t>
    </rPh>
    <phoneticPr fontId="3"/>
  </si>
  <si>
    <t>１１月１０日（日）</t>
    <rPh sb="2" eb="3">
      <t>ガツ</t>
    </rPh>
    <rPh sb="5" eb="6">
      <t>ヒ</t>
    </rPh>
    <rPh sb="7" eb="8">
      <t>ニチ</t>
    </rPh>
    <phoneticPr fontId="3"/>
  </si>
  <si>
    <t>海浜Ａ②１２：００</t>
    <rPh sb="0" eb="2">
      <t>カイヒン</t>
    </rPh>
    <phoneticPr fontId="3"/>
  </si>
  <si>
    <t>優勝</t>
    <rPh sb="0" eb="2">
      <t>ユウショウ</t>
    </rPh>
    <phoneticPr fontId="3"/>
  </si>
  <si>
    <t>準優勝</t>
    <rPh sb="0" eb="1">
      <t>ジュン</t>
    </rPh>
    <rPh sb="1" eb="3">
      <t>ユウショウ</t>
    </rPh>
    <phoneticPr fontId="3"/>
  </si>
  <si>
    <t>３位</t>
    <rPh sb="1" eb="2">
      <t>イ</t>
    </rPh>
    <phoneticPr fontId="3"/>
  </si>
  <si>
    <t>花園ライオンズ</t>
    <rPh sb="0" eb="2">
      <t>ハナゾノ</t>
    </rPh>
    <phoneticPr fontId="3"/>
  </si>
  <si>
    <t>仁戸名ファミリーズ</t>
    <rPh sb="0" eb="3">
      <t>ニトナ</t>
    </rPh>
    <phoneticPr fontId="3"/>
  </si>
  <si>
    <t>泉谷メッツ</t>
    <rPh sb="0" eb="2">
      <t>イズミヤ</t>
    </rPh>
    <phoneticPr fontId="3"/>
  </si>
  <si>
    <t>緑町レッドイーグルス</t>
    <rPh sb="0" eb="1">
      <t>ミドリ</t>
    </rPh>
    <rPh sb="1" eb="2">
      <t>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</si>
</sst>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9"/>
      <color rgb="FF0070C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color theme="0" tint="-0.34998626667073579"/>
      <name val="ＭＳ Ｐ明朝"/>
      <family val="1"/>
      <charset val="128"/>
    </font>
    <font>
      <b/>
      <sz val="8"/>
      <color theme="0" tint="-0.34998626667073579"/>
      <name val="ＭＳ Ｐ明朝"/>
      <family val="1"/>
      <charset val="128"/>
    </font>
    <font>
      <b/>
      <sz val="11"/>
      <color theme="0" tint="-0.34998626667073579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8"/>
      <color theme="0" tint="-0.249977111117893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1"/>
      <color theme="1"/>
      <name val="HGPｺﾞｼｯｸM"/>
      <family val="3"/>
      <charset val="128"/>
    </font>
    <font>
      <sz val="11"/>
      <color theme="0"/>
      <name val="Meiryo UI"/>
      <family val="3"/>
      <charset val="128"/>
    </font>
    <font>
      <b/>
      <sz val="9"/>
      <color theme="1"/>
      <name val="ＭＳ Ｐ明朝"/>
      <family val="1"/>
      <charset val="128"/>
    </font>
    <font>
      <sz val="9"/>
      <name val="HGPｺﾞｼｯｸM"/>
      <family val="3"/>
      <charset val="128"/>
    </font>
    <font>
      <sz val="8"/>
      <color theme="0" tint="-0.249977111117893"/>
      <name val="HGPｺﾞｼｯｸM"/>
      <family val="3"/>
      <charset val="128"/>
    </font>
    <font>
      <b/>
      <sz val="8"/>
      <color rgb="FFFF0000"/>
      <name val="ＭＳ Ｐ明朝"/>
      <family val="1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0"/>
      <color theme="0" tint="-0.34998626667073579"/>
      <name val="ＭＳ Ｐ明朝"/>
      <family val="1"/>
      <charset val="128"/>
    </font>
    <font>
      <b/>
      <sz val="8"/>
      <color theme="0" tint="-0.34998626667073579"/>
      <name val="游ゴシック"/>
      <family val="2"/>
      <charset val="128"/>
      <scheme val="minor"/>
    </font>
    <font>
      <b/>
      <sz val="8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9"/>
      <color theme="0" tint="-0.499984740745262"/>
      <name val="ＭＳ Ｐ明朝"/>
      <family val="1"/>
      <charset val="128"/>
    </font>
    <font>
      <b/>
      <sz val="9"/>
      <color theme="0" tint="-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0"/>
      <color theme="0" tint="-0.34998626667073579"/>
      <name val="ＭＳ Ｐ明朝"/>
      <family val="1"/>
      <charset val="128"/>
    </font>
    <font>
      <sz val="10"/>
      <color theme="0" tint="-0.34998626667073579"/>
      <name val="游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b/>
      <sz val="9"/>
      <color theme="0" tint="-0.34998626667073579"/>
      <name val="游ゴシック"/>
      <family val="2"/>
      <charset val="128"/>
      <scheme val="minor"/>
    </font>
    <font>
      <sz val="9"/>
      <color theme="0" tint="-0.34998626667073579"/>
      <name val="游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dotted">
        <color auto="1"/>
      </left>
      <right/>
      <top/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medium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medium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medium">
        <color rgb="FFFF0000"/>
      </left>
      <right style="thick">
        <color rgb="FFFF0000"/>
      </right>
      <top/>
      <bottom style="medium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/>
      <top style="thick">
        <color rgb="FFFF0000"/>
      </top>
      <bottom style="thin">
        <color theme="1"/>
      </bottom>
      <diagonal/>
    </border>
    <border>
      <left style="thick">
        <color rgb="FFFF0000"/>
      </left>
      <right/>
      <top style="thick">
        <color rgb="FFFF0000"/>
      </top>
      <bottom style="thin">
        <color theme="1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</cellStyleXfs>
  <cellXfs count="302">
    <xf numFmtId="0" fontId="0" fillId="0" borderId="0" xfId="0">
      <alignment vertical="center"/>
    </xf>
    <xf numFmtId="0" fontId="2" fillId="0" borderId="0" xfId="1" applyFont="1"/>
    <xf numFmtId="0" fontId="4" fillId="2" borderId="0" xfId="1" applyFont="1" applyFill="1" applyAlignment="1">
      <alignment vertical="center" shrinkToFit="1"/>
    </xf>
    <xf numFmtId="0" fontId="5" fillId="2" borderId="0" xfId="2" applyFont="1" applyFill="1" applyAlignment="1">
      <alignment horizontal="right" vertical="center"/>
    </xf>
    <xf numFmtId="49" fontId="5" fillId="2" borderId="0" xfId="2" applyNumberFormat="1" applyFont="1" applyFill="1" applyAlignment="1">
      <alignment horizontal="right"/>
    </xf>
    <xf numFmtId="0" fontId="5" fillId="2" borderId="0" xfId="2" applyFont="1" applyFill="1" applyAlignment="1">
      <alignment horizontal="center"/>
    </xf>
    <xf numFmtId="0" fontId="5" fillId="2" borderId="0" xfId="2" applyFont="1" applyFill="1" applyAlignment="1">
      <alignment horizontal="right"/>
    </xf>
    <xf numFmtId="0" fontId="2" fillId="2" borderId="0" xfId="1" applyFont="1" applyFill="1"/>
    <xf numFmtId="0" fontId="7" fillId="2" borderId="0" xfId="1" applyFont="1" applyFill="1"/>
    <xf numFmtId="0" fontId="7" fillId="0" borderId="0" xfId="1" applyFont="1"/>
    <xf numFmtId="0" fontId="2" fillId="0" borderId="0" xfId="1" applyFont="1" applyAlignment="1">
      <alignment shrinkToFit="1"/>
    </xf>
    <xf numFmtId="0" fontId="9" fillId="0" borderId="0" xfId="1" applyFont="1" applyAlignment="1">
      <alignment horizontal="right"/>
    </xf>
    <xf numFmtId="0" fontId="5" fillId="2" borderId="0" xfId="1" applyFont="1" applyFill="1" applyAlignment="1">
      <alignment horizontal="right" vertical="center" shrinkToFit="1"/>
    </xf>
    <xf numFmtId="0" fontId="10" fillId="2" borderId="0" xfId="3" applyFont="1" applyFill="1" applyAlignment="1">
      <alignment vertical="top"/>
    </xf>
    <xf numFmtId="0" fontId="9" fillId="2" borderId="0" xfId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5" fillId="0" borderId="0" xfId="1" applyFont="1" applyAlignment="1">
      <alignment horizontal="right"/>
    </xf>
    <xf numFmtId="0" fontId="9" fillId="0" borderId="0" xfId="1" applyFont="1" applyAlignment="1">
      <alignment horizontal="right" shrinkToFit="1"/>
    </xf>
    <xf numFmtId="0" fontId="5" fillId="2" borderId="0" xfId="1" applyFont="1" applyFill="1" applyAlignment="1">
      <alignment horizontal="right" vertical="center"/>
    </xf>
    <xf numFmtId="49" fontId="5" fillId="2" borderId="0" xfId="1" applyNumberFormat="1" applyFont="1" applyFill="1" applyAlignment="1">
      <alignment horizontal="right"/>
    </xf>
    <xf numFmtId="49" fontId="8" fillId="2" borderId="0" xfId="2" applyNumberFormat="1" applyFont="1" applyFill="1" applyAlignment="1">
      <alignment horizontal="center" shrinkToFit="1"/>
    </xf>
    <xf numFmtId="0" fontId="4" fillId="2" borderId="3" xfId="1" applyFont="1" applyFill="1" applyBorder="1" applyAlignment="1">
      <alignment vertical="center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49" fontId="12" fillId="2" borderId="3" xfId="1" applyNumberFormat="1" applyFont="1" applyFill="1" applyBorder="1"/>
    <xf numFmtId="0" fontId="13" fillId="0" borderId="0" xfId="3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4" fillId="0" borderId="0" xfId="4" applyAlignment="1">
      <alignment horizontal="center" vertical="center" shrinkToFit="1"/>
    </xf>
    <xf numFmtId="0" fontId="4" fillId="0" borderId="0" xfId="3" applyFont="1" applyAlignment="1">
      <alignment vertical="center" shrinkToFit="1"/>
    </xf>
    <xf numFmtId="0" fontId="4" fillId="0" borderId="0" xfId="3" applyFont="1" applyAlignment="1">
      <alignment horizontal="center" vertical="center" shrinkToFit="1"/>
    </xf>
    <xf numFmtId="0" fontId="4" fillId="2" borderId="0" xfId="1" applyFont="1" applyFill="1" applyAlignment="1">
      <alignment vertical="center"/>
    </xf>
    <xf numFmtId="49" fontId="12" fillId="2" borderId="0" xfId="1" applyNumberFormat="1" applyFont="1" applyFill="1"/>
    <xf numFmtId="0" fontId="0" fillId="0" borderId="0" xfId="0" applyAlignment="1">
      <alignment horizontal="center" vertical="center" shrinkToFit="1"/>
    </xf>
    <xf numFmtId="49" fontId="12" fillId="2" borderId="7" xfId="0" applyNumberFormat="1" applyFont="1" applyFill="1" applyBorder="1" applyAlignment="1">
      <alignment horizontal="right"/>
    </xf>
    <xf numFmtId="49" fontId="12" fillId="2" borderId="8" xfId="0" applyNumberFormat="1" applyFont="1" applyFill="1" applyBorder="1" applyAlignment="1"/>
    <xf numFmtId="0" fontId="14" fillId="0" borderId="0" xfId="0" applyFont="1" applyAlignment="1">
      <alignment horizontal="center" vertical="center" shrinkToFit="1"/>
    </xf>
    <xf numFmtId="0" fontId="13" fillId="3" borderId="0" xfId="0" applyFont="1" applyFill="1" applyAlignment="1">
      <alignment horizontal="left" vertical="center" shrinkToFit="1"/>
    </xf>
    <xf numFmtId="0" fontId="16" fillId="0" borderId="0" xfId="4" applyFont="1" applyAlignment="1">
      <alignment horizontal="center" vertical="center" shrinkToFit="1"/>
    </xf>
    <xf numFmtId="0" fontId="17" fillId="0" borderId="0" xfId="0" applyFont="1">
      <alignment vertical="center"/>
    </xf>
    <xf numFmtId="49" fontId="12" fillId="2" borderId="10" xfId="0" applyNumberFormat="1" applyFont="1" applyFill="1" applyBorder="1" applyAlignment="1"/>
    <xf numFmtId="49" fontId="12" fillId="2" borderId="8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left" vertical="center" shrinkToFit="1"/>
    </xf>
    <xf numFmtId="49" fontId="12" fillId="2" borderId="8" xfId="1" applyNumberFormat="1" applyFont="1" applyFill="1" applyBorder="1" applyAlignment="1">
      <alignment horizontal="right"/>
    </xf>
    <xf numFmtId="49" fontId="12" fillId="2" borderId="0" xfId="1" applyNumberFormat="1" applyFont="1" applyFill="1" applyAlignment="1">
      <alignment horizontal="right"/>
    </xf>
    <xf numFmtId="49" fontId="12" fillId="2" borderId="8" xfId="1" applyNumberFormat="1" applyFont="1" applyFill="1" applyBorder="1"/>
    <xf numFmtId="0" fontId="13" fillId="0" borderId="0" xfId="0" applyFont="1" applyAlignment="1">
      <alignment horizontal="left" vertical="center" shrinkToFit="1"/>
    </xf>
    <xf numFmtId="49" fontId="13" fillId="0" borderId="0" xfId="0" applyNumberFormat="1" applyFont="1" applyAlignment="1">
      <alignment vertical="center" shrinkToFit="1"/>
    </xf>
    <xf numFmtId="0" fontId="12" fillId="2" borderId="0" xfId="1" applyFont="1" applyFill="1"/>
    <xf numFmtId="0" fontId="18" fillId="2" borderId="0" xfId="0" applyFont="1" applyFill="1">
      <alignment vertical="center"/>
    </xf>
    <xf numFmtId="0" fontId="4" fillId="2" borderId="0" xfId="5" applyFont="1" applyFill="1" applyAlignment="1">
      <alignment vertical="center"/>
    </xf>
    <xf numFmtId="0" fontId="4" fillId="2" borderId="0" xfId="5" applyFont="1" applyFill="1" applyAlignment="1">
      <alignment horizontal="center" vertical="center" shrinkToFit="1"/>
    </xf>
    <xf numFmtId="0" fontId="7" fillId="2" borderId="0" xfId="5" applyFont="1" applyFill="1"/>
    <xf numFmtId="49" fontId="22" fillId="2" borderId="23" xfId="0" applyNumberFormat="1" applyFont="1" applyFill="1" applyBorder="1" applyAlignment="1">
      <alignment horizontal="center"/>
    </xf>
    <xf numFmtId="49" fontId="22" fillId="2" borderId="7" xfId="0" applyNumberFormat="1" applyFont="1" applyFill="1" applyBorder="1" applyAlignment="1">
      <alignment horizontal="center"/>
    </xf>
    <xf numFmtId="49" fontId="22" fillId="2" borderId="16" xfId="0" applyNumberFormat="1" applyFont="1" applyFill="1" applyBorder="1" applyAlignment="1">
      <alignment horizontal="center"/>
    </xf>
    <xf numFmtId="49" fontId="22" fillId="2" borderId="15" xfId="0" applyNumberFormat="1" applyFont="1" applyFill="1" applyBorder="1" applyAlignment="1">
      <alignment horizontal="center"/>
    </xf>
    <xf numFmtId="49" fontId="24" fillId="2" borderId="0" xfId="2" applyNumberFormat="1" applyFont="1" applyFill="1" applyAlignment="1">
      <alignment horizontal="center" shrinkToFit="1"/>
    </xf>
    <xf numFmtId="49" fontId="24" fillId="2" borderId="0" xfId="1" applyNumberFormat="1" applyFont="1" applyFill="1" applyAlignment="1">
      <alignment horizontal="center" shrinkToFit="1"/>
    </xf>
    <xf numFmtId="49" fontId="25" fillId="2" borderId="3" xfId="0" applyNumberFormat="1" applyFont="1" applyFill="1" applyBorder="1" applyAlignment="1">
      <alignment horizontal="center" shrinkToFit="1"/>
    </xf>
    <xf numFmtId="49" fontId="25" fillId="2" borderId="0" xfId="0" applyNumberFormat="1" applyFont="1" applyFill="1" applyAlignment="1">
      <alignment horizontal="center" shrinkToFit="1"/>
    </xf>
    <xf numFmtId="49" fontId="25" fillId="2" borderId="21" xfId="0" applyNumberFormat="1" applyFont="1" applyFill="1" applyBorder="1" applyAlignment="1">
      <alignment horizontal="center" shrinkToFit="1"/>
    </xf>
    <xf numFmtId="49" fontId="25" fillId="2" borderId="13" xfId="0" applyNumberFormat="1" applyFont="1" applyFill="1" applyBorder="1" applyAlignment="1">
      <alignment horizontal="center" shrinkToFit="1"/>
    </xf>
    <xf numFmtId="49" fontId="25" fillId="2" borderId="6" xfId="0" applyNumberFormat="1" applyFont="1" applyFill="1" applyBorder="1" applyAlignment="1">
      <alignment horizontal="center" shrinkToFit="1"/>
    </xf>
    <xf numFmtId="49" fontId="25" fillId="2" borderId="9" xfId="0" applyNumberFormat="1" applyFont="1" applyFill="1" applyBorder="1" applyAlignment="1">
      <alignment horizontal="center" shrinkToFit="1"/>
    </xf>
    <xf numFmtId="49" fontId="25" fillId="2" borderId="21" xfId="1" applyNumberFormat="1" applyFont="1" applyFill="1" applyBorder="1" applyAlignment="1">
      <alignment horizontal="center" shrinkToFit="1"/>
    </xf>
    <xf numFmtId="49" fontId="25" fillId="2" borderId="3" xfId="1" applyNumberFormat="1" applyFont="1" applyFill="1" applyBorder="1" applyAlignment="1">
      <alignment horizontal="center" shrinkToFit="1"/>
    </xf>
    <xf numFmtId="49" fontId="25" fillId="2" borderId="0" xfId="1" applyNumberFormat="1" applyFont="1" applyFill="1" applyAlignment="1">
      <alignment horizontal="center" shrinkToFit="1"/>
    </xf>
    <xf numFmtId="49" fontId="25" fillId="2" borderId="12" xfId="1" applyNumberFormat="1" applyFont="1" applyFill="1" applyBorder="1" applyAlignment="1">
      <alignment horizontal="center" shrinkToFit="1"/>
    </xf>
    <xf numFmtId="49" fontId="25" fillId="2" borderId="18" xfId="0" applyNumberFormat="1" applyFont="1" applyFill="1" applyBorder="1" applyAlignment="1">
      <alignment horizontal="center" shrinkToFit="1"/>
    </xf>
    <xf numFmtId="49" fontId="25" fillId="2" borderId="0" xfId="0" applyNumberFormat="1" applyFont="1" applyFill="1" applyBorder="1" applyAlignment="1">
      <alignment horizontal="center" shrinkToFit="1"/>
    </xf>
    <xf numFmtId="49" fontId="25" fillId="2" borderId="17" xfId="0" applyNumberFormat="1" applyFont="1" applyFill="1" applyBorder="1" applyAlignment="1">
      <alignment horizontal="center" shrinkToFit="1"/>
    </xf>
    <xf numFmtId="49" fontId="24" fillId="2" borderId="0" xfId="2" applyNumberFormat="1" applyFont="1" applyFill="1" applyAlignment="1">
      <alignment horizontal="right" shrinkToFit="1"/>
    </xf>
    <xf numFmtId="49" fontId="24" fillId="2" borderId="0" xfId="1" applyNumberFormat="1" applyFont="1" applyFill="1" applyAlignment="1">
      <alignment horizontal="right" shrinkToFit="1"/>
    </xf>
    <xf numFmtId="49" fontId="25" fillId="2" borderId="3" xfId="0" applyNumberFormat="1" applyFont="1" applyFill="1" applyBorder="1" applyAlignment="1">
      <alignment shrinkToFit="1"/>
    </xf>
    <xf numFmtId="49" fontId="25" fillId="2" borderId="0" xfId="0" applyNumberFormat="1" applyFont="1" applyFill="1" applyAlignment="1">
      <alignment shrinkToFit="1"/>
    </xf>
    <xf numFmtId="49" fontId="25" fillId="2" borderId="14" xfId="0" applyNumberFormat="1" applyFont="1" applyFill="1" applyBorder="1" applyAlignment="1">
      <alignment shrinkToFit="1"/>
    </xf>
    <xf numFmtId="49" fontId="25" fillId="2" borderId="21" xfId="0" applyNumberFormat="1" applyFont="1" applyFill="1" applyBorder="1" applyAlignment="1">
      <alignment shrinkToFit="1"/>
    </xf>
    <xf numFmtId="49" fontId="25" fillId="2" borderId="24" xfId="0" applyNumberFormat="1" applyFont="1" applyFill="1" applyBorder="1" applyAlignment="1">
      <alignment shrinkToFit="1"/>
    </xf>
    <xf numFmtId="49" fontId="25" fillId="2" borderId="5" xfId="0" applyNumberFormat="1" applyFont="1" applyFill="1" applyBorder="1" applyAlignment="1">
      <alignment shrinkToFit="1"/>
    </xf>
    <xf numFmtId="49" fontId="25" fillId="2" borderId="11" xfId="0" applyNumberFormat="1" applyFont="1" applyFill="1" applyBorder="1" applyAlignment="1">
      <alignment shrinkToFit="1"/>
    </xf>
    <xf numFmtId="49" fontId="25" fillId="2" borderId="3" xfId="1" applyNumberFormat="1" applyFont="1" applyFill="1" applyBorder="1" applyAlignment="1">
      <alignment shrinkToFit="1"/>
    </xf>
    <xf numFmtId="49" fontId="25" fillId="2" borderId="0" xfId="1" applyNumberFormat="1" applyFont="1" applyFill="1" applyAlignment="1">
      <alignment shrinkToFit="1"/>
    </xf>
    <xf numFmtId="49" fontId="25" fillId="2" borderId="2" xfId="0" applyNumberFormat="1" applyFont="1" applyFill="1" applyBorder="1" applyAlignment="1">
      <alignment shrinkToFit="1"/>
    </xf>
    <xf numFmtId="0" fontId="26" fillId="2" borderId="0" xfId="0" applyFont="1" applyFill="1" applyAlignment="1">
      <alignment vertical="center" shrinkToFit="1"/>
    </xf>
    <xf numFmtId="49" fontId="27" fillId="2" borderId="0" xfId="1" applyNumberFormat="1" applyFont="1" applyFill="1" applyAlignment="1">
      <alignment horizontal="center"/>
    </xf>
    <xf numFmtId="49" fontId="28" fillId="2" borderId="3" xfId="0" applyNumberFormat="1" applyFont="1" applyFill="1" applyBorder="1" applyAlignment="1">
      <alignment horizontal="center"/>
    </xf>
    <xf numFmtId="49" fontId="28" fillId="2" borderId="0" xfId="0" applyNumberFormat="1" applyFont="1" applyFill="1" applyAlignment="1">
      <alignment horizontal="center"/>
    </xf>
    <xf numFmtId="49" fontId="29" fillId="2" borderId="24" xfId="0" applyNumberFormat="1" applyFont="1" applyFill="1" applyBorder="1" applyAlignment="1">
      <alignment horizontal="center"/>
    </xf>
    <xf numFmtId="49" fontId="29" fillId="2" borderId="7" xfId="0" applyNumberFormat="1" applyFont="1" applyFill="1" applyBorder="1" applyAlignment="1">
      <alignment horizontal="center"/>
    </xf>
    <xf numFmtId="49" fontId="29" fillId="2" borderId="16" xfId="0" applyNumberFormat="1" applyFont="1" applyFill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49" fontId="29" fillId="2" borderId="23" xfId="0" applyNumberFormat="1" applyFont="1" applyFill="1" applyBorder="1" applyAlignment="1">
      <alignment horizontal="center"/>
    </xf>
    <xf numFmtId="49" fontId="29" fillId="2" borderId="22" xfId="0" applyNumberFormat="1" applyFont="1" applyFill="1" applyBorder="1" applyAlignment="1">
      <alignment horizontal="center"/>
    </xf>
    <xf numFmtId="49" fontId="28" fillId="2" borderId="8" xfId="1" applyNumberFormat="1" applyFont="1" applyFill="1" applyBorder="1" applyAlignment="1">
      <alignment horizontal="center"/>
    </xf>
    <xf numFmtId="49" fontId="28" fillId="2" borderId="6" xfId="1" applyNumberFormat="1" applyFont="1" applyFill="1" applyBorder="1" applyAlignment="1">
      <alignment horizontal="center"/>
    </xf>
    <xf numFmtId="49" fontId="28" fillId="2" borderId="0" xfId="1" applyNumberFormat="1" applyFont="1" applyFill="1" applyAlignment="1">
      <alignment horizontal="center"/>
    </xf>
    <xf numFmtId="49" fontId="28" fillId="2" borderId="9" xfId="1" applyNumberFormat="1" applyFont="1" applyFill="1" applyBorder="1" applyAlignment="1">
      <alignment horizontal="center"/>
    </xf>
    <xf numFmtId="49" fontId="29" fillId="2" borderId="19" xfId="1" applyNumberFormat="1" applyFont="1" applyFill="1" applyBorder="1" applyAlignment="1">
      <alignment horizontal="center"/>
    </xf>
    <xf numFmtId="49" fontId="29" fillId="2" borderId="0" xfId="0" applyNumberFormat="1" applyFont="1" applyFill="1" applyAlignment="1">
      <alignment horizontal="center"/>
    </xf>
    <xf numFmtId="49" fontId="29" fillId="2" borderId="14" xfId="0" applyNumberFormat="1" applyFont="1" applyFill="1" applyBorder="1" applyAlignment="1">
      <alignment horizontal="center"/>
    </xf>
    <xf numFmtId="49" fontId="23" fillId="2" borderId="0" xfId="2" applyNumberFormat="1" applyFont="1" applyFill="1" applyAlignment="1">
      <alignment horizontal="right"/>
    </xf>
    <xf numFmtId="49" fontId="23" fillId="2" borderId="0" xfId="1" applyNumberFormat="1" applyFont="1" applyFill="1" applyAlignment="1">
      <alignment horizontal="right"/>
    </xf>
    <xf numFmtId="49" fontId="7" fillId="2" borderId="0" xfId="0" applyNumberFormat="1" applyFont="1" applyFill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8" xfId="0" applyNumberFormat="1" applyFont="1" applyFill="1" applyBorder="1" applyAlignment="1">
      <alignment horizontal="right"/>
    </xf>
    <xf numFmtId="49" fontId="7" fillId="2" borderId="0" xfId="1" applyNumberFormat="1" applyFont="1" applyFill="1" applyAlignment="1">
      <alignment horizontal="right"/>
    </xf>
    <xf numFmtId="49" fontId="7" fillId="2" borderId="8" xfId="1" applyNumberFormat="1" applyFont="1" applyFill="1" applyBorder="1" applyAlignment="1">
      <alignment horizontal="right"/>
    </xf>
    <xf numFmtId="49" fontId="7" fillId="2" borderId="0" xfId="0" applyNumberFormat="1" applyFont="1" applyFill="1" applyAlignment="1"/>
    <xf numFmtId="49" fontId="7" fillId="2" borderId="8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0" xfId="1" applyNumberFormat="1" applyFont="1" applyFill="1"/>
    <xf numFmtId="49" fontId="28" fillId="2" borderId="0" xfId="2" applyNumberFormat="1" applyFont="1" applyFill="1" applyAlignment="1">
      <alignment horizontal="center"/>
    </xf>
    <xf numFmtId="49" fontId="29" fillId="2" borderId="0" xfId="0" applyNumberFormat="1" applyFont="1" applyFill="1" applyBorder="1" applyAlignment="1">
      <alignment horizontal="center"/>
    </xf>
    <xf numFmtId="49" fontId="29" fillId="2" borderId="8" xfId="0" applyNumberFormat="1" applyFont="1" applyFill="1" applyBorder="1" applyAlignment="1">
      <alignment horizontal="center"/>
    </xf>
    <xf numFmtId="0" fontId="28" fillId="2" borderId="5" xfId="1" applyFont="1" applyFill="1" applyBorder="1" applyAlignment="1">
      <alignment horizontal="center"/>
    </xf>
    <xf numFmtId="49" fontId="28" fillId="2" borderId="11" xfId="0" applyNumberFormat="1" applyFont="1" applyFill="1" applyBorder="1" applyAlignment="1">
      <alignment horizontal="center"/>
    </xf>
    <xf numFmtId="49" fontId="28" fillId="2" borderId="7" xfId="0" applyNumberFormat="1" applyFont="1" applyFill="1" applyBorder="1" applyAlignment="1">
      <alignment horizontal="center"/>
    </xf>
    <xf numFmtId="49" fontId="29" fillId="2" borderId="20" xfId="0" applyNumberFormat="1" applyFont="1" applyFill="1" applyBorder="1" applyAlignment="1">
      <alignment horizontal="center"/>
    </xf>
    <xf numFmtId="49" fontId="29" fillId="2" borderId="0" xfId="1" applyNumberFormat="1" applyFont="1" applyFill="1" applyBorder="1" applyAlignment="1">
      <alignment horizontal="center"/>
    </xf>
    <xf numFmtId="49" fontId="22" fillId="2" borderId="8" xfId="1" applyNumberFormat="1" applyFont="1" applyFill="1" applyBorder="1" applyAlignment="1">
      <alignment horizontal="center"/>
    </xf>
    <xf numFmtId="49" fontId="29" fillId="2" borderId="25" xfId="0" applyNumberFormat="1" applyFont="1" applyFill="1" applyBorder="1" applyAlignment="1">
      <alignment horizontal="center"/>
    </xf>
    <xf numFmtId="49" fontId="29" fillId="2" borderId="17" xfId="0" applyNumberFormat="1" applyFont="1" applyFill="1" applyBorder="1" applyAlignment="1">
      <alignment horizontal="center"/>
    </xf>
    <xf numFmtId="49" fontId="25" fillId="2" borderId="15" xfId="0" applyNumberFormat="1" applyFont="1" applyFill="1" applyBorder="1" applyAlignment="1">
      <alignment shrinkToFit="1"/>
    </xf>
    <xf numFmtId="49" fontId="29" fillId="2" borderId="18" xfId="0" applyNumberFormat="1" applyFont="1" applyFill="1" applyBorder="1" applyAlignment="1">
      <alignment horizontal="center"/>
    </xf>
    <xf numFmtId="49" fontId="7" fillId="2" borderId="0" xfId="1" applyNumberFormat="1" applyFont="1" applyFill="1" applyBorder="1"/>
    <xf numFmtId="49" fontId="22" fillId="2" borderId="21" xfId="1" applyNumberFormat="1" applyFont="1" applyFill="1" applyBorder="1" applyAlignment="1">
      <alignment horizontal="center"/>
    </xf>
    <xf numFmtId="49" fontId="28" fillId="2" borderId="24" xfId="1" applyNumberFormat="1" applyFont="1" applyFill="1" applyBorder="1" applyAlignment="1">
      <alignment horizontal="center"/>
    </xf>
    <xf numFmtId="49" fontId="28" fillId="2" borderId="0" xfId="1" applyNumberFormat="1" applyFont="1" applyFill="1" applyBorder="1" applyAlignment="1">
      <alignment horizontal="center"/>
    </xf>
    <xf numFmtId="49" fontId="28" fillId="2" borderId="27" xfId="1" applyNumberFormat="1" applyFont="1" applyFill="1" applyBorder="1" applyAlignment="1">
      <alignment horizontal="center"/>
    </xf>
    <xf numFmtId="49" fontId="25" fillId="2" borderId="0" xfId="1" applyNumberFormat="1" applyFont="1" applyFill="1" applyBorder="1" applyAlignment="1">
      <alignment shrinkToFit="1"/>
    </xf>
    <xf numFmtId="49" fontId="25" fillId="2" borderId="13" xfId="0" applyNumberFormat="1" applyFont="1" applyFill="1" applyBorder="1" applyAlignment="1">
      <alignment shrinkToFit="1"/>
    </xf>
    <xf numFmtId="49" fontId="22" fillId="2" borderId="17" xfId="1" applyNumberFormat="1" applyFont="1" applyFill="1" applyBorder="1" applyAlignment="1">
      <alignment horizontal="center"/>
    </xf>
    <xf numFmtId="49" fontId="28" fillId="2" borderId="14" xfId="1" applyNumberFormat="1" applyFont="1" applyFill="1" applyBorder="1" applyAlignment="1">
      <alignment horizontal="center"/>
    </xf>
    <xf numFmtId="49" fontId="25" fillId="2" borderId="21" xfId="1" applyNumberFormat="1" applyFont="1" applyFill="1" applyBorder="1" applyAlignment="1">
      <alignment shrinkToFit="1"/>
    </xf>
    <xf numFmtId="49" fontId="28" fillId="2" borderId="0" xfId="0" applyNumberFormat="1" applyFont="1" applyFill="1" applyBorder="1" applyAlignment="1">
      <alignment horizontal="center"/>
    </xf>
    <xf numFmtId="49" fontId="29" fillId="2" borderId="21" xfId="0" applyNumberFormat="1" applyFont="1" applyFill="1" applyBorder="1" applyAlignment="1">
      <alignment horizontal="center"/>
    </xf>
    <xf numFmtId="49" fontId="30" fillId="2" borderId="20" xfId="0" applyNumberFormat="1" applyFont="1" applyFill="1" applyBorder="1" applyAlignment="1">
      <alignment horizontal="center"/>
    </xf>
    <xf numFmtId="49" fontId="22" fillId="2" borderId="20" xfId="0" applyNumberFormat="1" applyFont="1" applyFill="1" applyBorder="1" applyAlignment="1"/>
    <xf numFmtId="49" fontId="7" fillId="2" borderId="28" xfId="0" applyNumberFormat="1" applyFont="1" applyFill="1" applyBorder="1" applyAlignment="1"/>
    <xf numFmtId="49" fontId="7" fillId="2" borderId="0" xfId="0" applyNumberFormat="1" applyFont="1" applyFill="1" applyBorder="1" applyAlignment="1">
      <alignment horizontal="right"/>
    </xf>
    <xf numFmtId="49" fontId="28" fillId="2" borderId="29" xfId="0" applyNumberFormat="1" applyFont="1" applyFill="1" applyBorder="1" applyAlignment="1">
      <alignment horizontal="center"/>
    </xf>
    <xf numFmtId="49" fontId="29" fillId="2" borderId="30" xfId="0" applyNumberFormat="1" applyFont="1" applyFill="1" applyBorder="1" applyAlignment="1">
      <alignment horizontal="center"/>
    </xf>
    <xf numFmtId="49" fontId="22" fillId="2" borderId="27" xfId="0" applyNumberFormat="1" applyFont="1" applyFill="1" applyBorder="1" applyAlignment="1">
      <alignment horizontal="center"/>
    </xf>
    <xf numFmtId="49" fontId="29" fillId="2" borderId="31" xfId="0" applyNumberFormat="1" applyFont="1" applyFill="1" applyBorder="1" applyAlignment="1">
      <alignment horizontal="center"/>
    </xf>
    <xf numFmtId="49" fontId="29" fillId="2" borderId="32" xfId="1" applyNumberFormat="1" applyFont="1" applyFill="1" applyBorder="1" applyAlignment="1">
      <alignment horizontal="center"/>
    </xf>
    <xf numFmtId="49" fontId="22" fillId="2" borderId="7" xfId="1" applyNumberFormat="1" applyFont="1" applyFill="1" applyBorder="1" applyAlignment="1">
      <alignment horizontal="center"/>
    </xf>
    <xf numFmtId="49" fontId="22" fillId="2" borderId="15" xfId="1" applyNumberFormat="1" applyFont="1" applyFill="1" applyBorder="1" applyAlignment="1">
      <alignment horizontal="center"/>
    </xf>
    <xf numFmtId="49" fontId="22" fillId="2" borderId="26" xfId="0" applyNumberFormat="1" applyFont="1" applyFill="1" applyBorder="1" applyAlignment="1">
      <alignment horizontal="center"/>
    </xf>
    <xf numFmtId="49" fontId="29" fillId="2" borderId="13" xfId="0" applyNumberFormat="1" applyFont="1" applyFill="1" applyBorder="1" applyAlignment="1">
      <alignment horizontal="center"/>
    </xf>
    <xf numFmtId="49" fontId="22" fillId="2" borderId="30" xfId="0" applyNumberFormat="1" applyFont="1" applyFill="1" applyBorder="1" applyAlignment="1">
      <alignment horizontal="center"/>
    </xf>
    <xf numFmtId="49" fontId="28" fillId="2" borderId="29" xfId="1" applyNumberFormat="1" applyFont="1" applyFill="1" applyBorder="1" applyAlignment="1">
      <alignment horizontal="center"/>
    </xf>
    <xf numFmtId="49" fontId="29" fillId="2" borderId="30" xfId="1" applyNumberFormat="1" applyFont="1" applyFill="1" applyBorder="1" applyAlignment="1">
      <alignment horizontal="center"/>
    </xf>
    <xf numFmtId="49" fontId="22" fillId="2" borderId="22" xfId="1" applyNumberFormat="1" applyFont="1" applyFill="1" applyBorder="1" applyAlignment="1">
      <alignment horizontal="center"/>
    </xf>
    <xf numFmtId="49" fontId="25" fillId="2" borderId="12" xfId="0" applyNumberFormat="1" applyFont="1" applyFill="1" applyBorder="1" applyAlignment="1">
      <alignment shrinkToFit="1"/>
    </xf>
    <xf numFmtId="49" fontId="22" fillId="2" borderId="28" xfId="0" applyNumberFormat="1" applyFont="1" applyFill="1" applyBorder="1" applyAlignment="1">
      <alignment horizontal="center"/>
    </xf>
    <xf numFmtId="49" fontId="29" fillId="2" borderId="26" xfId="0" applyNumberFormat="1" applyFont="1" applyFill="1" applyBorder="1" applyAlignment="1">
      <alignment horizontal="center"/>
    </xf>
    <xf numFmtId="49" fontId="7" fillId="2" borderId="29" xfId="0" applyNumberFormat="1" applyFont="1" applyFill="1" applyBorder="1" applyAlignment="1"/>
    <xf numFmtId="49" fontId="22" fillId="2" borderId="18" xfId="0" applyNumberFormat="1" applyFont="1" applyFill="1" applyBorder="1" applyAlignment="1">
      <alignment horizontal="center"/>
    </xf>
    <xf numFmtId="49" fontId="34" fillId="2" borderId="0" xfId="0" applyNumberFormat="1" applyFont="1" applyFill="1" applyAlignment="1">
      <alignment shrinkToFit="1"/>
    </xf>
    <xf numFmtId="49" fontId="34" fillId="2" borderId="3" xfId="0" applyNumberFormat="1" applyFont="1" applyFill="1" applyBorder="1" applyAlignment="1">
      <alignment shrinkToFit="1"/>
    </xf>
    <xf numFmtId="0" fontId="22" fillId="0" borderId="0" xfId="1" applyFont="1"/>
    <xf numFmtId="49" fontId="12" fillId="2" borderId="0" xfId="0" applyNumberFormat="1" applyFont="1" applyFill="1" applyAlignment="1">
      <alignment horizontal="left"/>
    </xf>
    <xf numFmtId="0" fontId="35" fillId="0" borderId="0" xfId="5" applyFont="1"/>
    <xf numFmtId="0" fontId="21" fillId="0" borderId="0" xfId="5" applyFont="1"/>
    <xf numFmtId="0" fontId="37" fillId="0" borderId="0" xfId="6" applyFont="1"/>
    <xf numFmtId="49" fontId="31" fillId="2" borderId="7" xfId="0" applyNumberFormat="1" applyFont="1" applyFill="1" applyBorder="1" applyAlignment="1">
      <alignment horizontal="center"/>
    </xf>
    <xf numFmtId="49" fontId="31" fillId="2" borderId="8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right"/>
    </xf>
    <xf numFmtId="49" fontId="7" fillId="2" borderId="29" xfId="0" applyNumberFormat="1" applyFont="1" applyFill="1" applyBorder="1" applyAlignment="1">
      <alignment horizontal="right"/>
    </xf>
    <xf numFmtId="49" fontId="22" fillId="2" borderId="17" xfId="0" applyNumberFormat="1" applyFont="1" applyFill="1" applyBorder="1" applyAlignment="1"/>
    <xf numFmtId="49" fontId="31" fillId="2" borderId="8" xfId="1" applyNumberFormat="1" applyFont="1" applyFill="1" applyBorder="1" applyAlignment="1">
      <alignment horizontal="center"/>
    </xf>
    <xf numFmtId="0" fontId="39" fillId="2" borderId="0" xfId="1" applyFont="1" applyFill="1" applyAlignment="1">
      <alignment vertical="center" shrinkToFit="1"/>
    </xf>
    <xf numFmtId="49" fontId="40" fillId="2" borderId="0" xfId="1" applyNumberFormat="1" applyFont="1" applyFill="1" applyAlignment="1">
      <alignment horizontal="center" shrinkToFit="1"/>
    </xf>
    <xf numFmtId="49" fontId="25" fillId="2" borderId="12" xfId="0" applyNumberFormat="1" applyFont="1" applyFill="1" applyBorder="1" applyAlignment="1">
      <alignment horizontal="center" shrinkToFit="1"/>
    </xf>
    <xf numFmtId="49" fontId="25" fillId="2" borderId="27" xfId="0" applyNumberFormat="1" applyFont="1" applyFill="1" applyBorder="1" applyAlignment="1">
      <alignment shrinkToFit="1"/>
    </xf>
    <xf numFmtId="49" fontId="43" fillId="2" borderId="0" xfId="0" applyNumberFormat="1" applyFont="1" applyFill="1" applyAlignment="1">
      <alignment horizontal="center"/>
    </xf>
    <xf numFmtId="49" fontId="29" fillId="2" borderId="34" xfId="0" applyNumberFormat="1" applyFont="1" applyFill="1" applyBorder="1" applyAlignment="1">
      <alignment horizontal="center"/>
    </xf>
    <xf numFmtId="49" fontId="30" fillId="2" borderId="17" xfId="0" applyNumberFormat="1" applyFont="1" applyFill="1" applyBorder="1" applyAlignment="1">
      <alignment horizontal="center"/>
    </xf>
    <xf numFmtId="49" fontId="30" fillId="2" borderId="29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/>
    <xf numFmtId="49" fontId="12" fillId="2" borderId="36" xfId="0" applyNumberFormat="1" applyFont="1" applyFill="1" applyBorder="1" applyAlignment="1"/>
    <xf numFmtId="49" fontId="29" fillId="2" borderId="35" xfId="0" applyNumberFormat="1" applyFont="1" applyFill="1" applyBorder="1" applyAlignment="1">
      <alignment horizontal="center"/>
    </xf>
    <xf numFmtId="49" fontId="12" fillId="2" borderId="38" xfId="0" applyNumberFormat="1" applyFont="1" applyFill="1" applyBorder="1" applyAlignment="1"/>
    <xf numFmtId="49" fontId="31" fillId="2" borderId="38" xfId="0" applyNumberFormat="1" applyFont="1" applyFill="1" applyBorder="1" applyAlignment="1">
      <alignment horizontal="center"/>
    </xf>
    <xf numFmtId="49" fontId="7" fillId="2" borderId="38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22" fillId="2" borderId="39" xfId="0" applyNumberFormat="1" applyFont="1" applyFill="1" applyBorder="1" applyAlignment="1">
      <alignment horizontal="center"/>
    </xf>
    <xf numFmtId="49" fontId="22" fillId="2" borderId="40" xfId="0" applyNumberFormat="1" applyFont="1" applyFill="1" applyBorder="1" applyAlignment="1">
      <alignment horizontal="center"/>
    </xf>
    <xf numFmtId="49" fontId="31" fillId="2" borderId="41" xfId="0" applyNumberFormat="1" applyFont="1" applyFill="1" applyBorder="1" applyAlignment="1">
      <alignment horizontal="center"/>
    </xf>
    <xf numFmtId="49" fontId="31" fillId="2" borderId="42" xfId="0" applyNumberFormat="1" applyFont="1" applyFill="1" applyBorder="1" applyAlignment="1">
      <alignment horizontal="center"/>
    </xf>
    <xf numFmtId="49" fontId="31" fillId="2" borderId="34" xfId="0" applyNumberFormat="1" applyFont="1" applyFill="1" applyBorder="1" applyAlignment="1">
      <alignment horizontal="center"/>
    </xf>
    <xf numFmtId="49" fontId="22" fillId="2" borderId="37" xfId="0" applyNumberFormat="1" applyFont="1" applyFill="1" applyBorder="1" applyAlignment="1">
      <alignment horizontal="center"/>
    </xf>
    <xf numFmtId="49" fontId="31" fillId="2" borderId="43" xfId="0" applyNumberFormat="1" applyFont="1" applyFill="1" applyBorder="1" applyAlignment="1">
      <alignment horizontal="center"/>
    </xf>
    <xf numFmtId="49" fontId="7" fillId="2" borderId="44" xfId="0" applyNumberFormat="1" applyFont="1" applyFill="1" applyBorder="1" applyAlignment="1"/>
    <xf numFmtId="49" fontId="12" fillId="2" borderId="0" xfId="0" applyNumberFormat="1" applyFont="1" applyFill="1" applyBorder="1" applyAlignment="1">
      <alignment horizontal="left"/>
    </xf>
    <xf numFmtId="49" fontId="12" fillId="2" borderId="29" xfId="0" applyNumberFormat="1" applyFont="1" applyFill="1" applyBorder="1" applyAlignment="1">
      <alignment horizontal="right"/>
    </xf>
    <xf numFmtId="49" fontId="41" fillId="2" borderId="0" xfId="0" applyNumberFormat="1" applyFont="1" applyFill="1" applyBorder="1" applyAlignment="1">
      <alignment horizontal="center"/>
    </xf>
    <xf numFmtId="49" fontId="29" fillId="2" borderId="19" xfId="0" applyNumberFormat="1" applyFont="1" applyFill="1" applyBorder="1" applyAlignment="1">
      <alignment horizontal="center"/>
    </xf>
    <xf numFmtId="49" fontId="31" fillId="2" borderId="45" xfId="0" applyNumberFormat="1" applyFont="1" applyFill="1" applyBorder="1" applyAlignment="1">
      <alignment horizontal="center"/>
    </xf>
    <xf numFmtId="49" fontId="12" fillId="2" borderId="29" xfId="0" applyNumberFormat="1" applyFont="1" applyFill="1" applyBorder="1" applyAlignment="1"/>
    <xf numFmtId="49" fontId="31" fillId="2" borderId="46" xfId="0" applyNumberFormat="1" applyFont="1" applyFill="1" applyBorder="1" applyAlignment="1">
      <alignment horizontal="center"/>
    </xf>
    <xf numFmtId="49" fontId="12" fillId="2" borderId="38" xfId="0" applyNumberFormat="1" applyFont="1" applyFill="1" applyBorder="1" applyAlignment="1">
      <alignment horizontal="right"/>
    </xf>
    <xf numFmtId="49" fontId="29" fillId="2" borderId="47" xfId="0" applyNumberFormat="1" applyFont="1" applyFill="1" applyBorder="1" applyAlignment="1">
      <alignment horizontal="center"/>
    </xf>
    <xf numFmtId="49" fontId="29" fillId="2" borderId="48" xfId="0" applyNumberFormat="1" applyFont="1" applyFill="1" applyBorder="1" applyAlignment="1">
      <alignment horizontal="center"/>
    </xf>
    <xf numFmtId="49" fontId="41" fillId="2" borderId="0" xfId="1" applyNumberFormat="1" applyFont="1" applyFill="1" applyAlignment="1">
      <alignment horizontal="right"/>
    </xf>
    <xf numFmtId="49" fontId="41" fillId="2" borderId="0" xfId="1" applyNumberFormat="1" applyFont="1" applyFill="1"/>
    <xf numFmtId="0" fontId="0" fillId="0" borderId="0" xfId="0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49" fontId="12" fillId="2" borderId="38" xfId="1" applyNumberFormat="1" applyFont="1" applyFill="1" applyBorder="1" applyAlignment="1">
      <alignment horizontal="right"/>
    </xf>
    <xf numFmtId="49" fontId="12" fillId="2" borderId="36" xfId="0" applyNumberFormat="1" applyFont="1" applyFill="1" applyBorder="1" applyAlignment="1">
      <alignment horizontal="right"/>
    </xf>
    <xf numFmtId="49" fontId="41" fillId="2" borderId="39" xfId="0" applyNumberFormat="1" applyFont="1" applyFill="1" applyBorder="1" applyAlignment="1">
      <alignment horizontal="center"/>
    </xf>
    <xf numFmtId="49" fontId="12" fillId="2" borderId="38" xfId="1" applyNumberFormat="1" applyFont="1" applyFill="1" applyBorder="1"/>
    <xf numFmtId="49" fontId="57" fillId="2" borderId="49" xfId="1" applyNumberFormat="1" applyFont="1" applyFill="1" applyBorder="1" applyAlignment="1">
      <alignment horizontal="center"/>
    </xf>
    <xf numFmtId="0" fontId="31" fillId="2" borderId="1" xfId="3" applyFont="1" applyFill="1" applyBorder="1" applyAlignment="1">
      <alignment horizontal="center" vertical="center" shrinkToFit="1"/>
    </xf>
    <xf numFmtId="0" fontId="32" fillId="2" borderId="1" xfId="0" applyFont="1" applyFill="1" applyBorder="1" applyAlignment="1">
      <alignment horizontal="center" vertical="center" shrinkToFit="1"/>
    </xf>
    <xf numFmtId="0" fontId="31" fillId="2" borderId="2" xfId="3" applyFont="1" applyFill="1" applyBorder="1" applyAlignment="1">
      <alignment vertical="center" shrinkToFit="1"/>
    </xf>
    <xf numFmtId="0" fontId="31" fillId="2" borderId="4" xfId="3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8" fillId="2" borderId="0" xfId="2" applyNumberFormat="1" applyFont="1" applyFill="1" applyAlignment="1">
      <alignment horizontal="center" shrinkToFit="1"/>
    </xf>
    <xf numFmtId="0" fontId="0" fillId="2" borderId="0" xfId="0" applyFill="1">
      <alignment vertical="center"/>
    </xf>
    <xf numFmtId="49" fontId="10" fillId="2" borderId="0" xfId="2" applyNumberFormat="1" applyFont="1" applyFill="1" applyAlignment="1">
      <alignment horizontal="center" vertical="top"/>
    </xf>
    <xf numFmtId="0" fontId="4" fillId="2" borderId="1" xfId="3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2" borderId="2" xfId="3" applyFont="1" applyFill="1" applyBorder="1" applyAlignment="1">
      <alignment vertical="center" shrinkToFit="1"/>
    </xf>
    <xf numFmtId="0" fontId="4" fillId="2" borderId="4" xfId="3" applyFont="1" applyFill="1" applyBorder="1" applyAlignment="1">
      <alignment vertical="center" shrinkToFit="1"/>
    </xf>
    <xf numFmtId="0" fontId="4" fillId="2" borderId="2" xfId="3" applyFont="1" applyFill="1" applyBorder="1" applyAlignment="1">
      <alignment horizontal="center" vertical="center" shrinkToFit="1"/>
    </xf>
    <xf numFmtId="0" fontId="4" fillId="2" borderId="4" xfId="3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49" fontId="24" fillId="2" borderId="0" xfId="0" applyNumberFormat="1" applyFont="1" applyFill="1" applyAlignment="1">
      <alignment vertical="center"/>
    </xf>
    <xf numFmtId="0" fontId="5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horizontal="center" vertical="center" shrinkToFit="1"/>
    </xf>
    <xf numFmtId="0" fontId="55" fillId="2" borderId="0" xfId="0" applyFont="1" applyFill="1" applyAlignment="1">
      <alignment vertical="center" shrinkToFit="1"/>
    </xf>
    <xf numFmtId="0" fontId="45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25" fillId="2" borderId="0" xfId="0" applyNumberFormat="1" applyFont="1" applyFill="1" applyAlignment="1">
      <alignment horizontal="center" vertical="center" shrinkToFit="1"/>
    </xf>
    <xf numFmtId="0" fontId="44" fillId="0" borderId="0" xfId="0" applyFont="1" applyAlignment="1">
      <alignment vertical="center" shrinkToFit="1"/>
    </xf>
    <xf numFmtId="49" fontId="24" fillId="2" borderId="0" xfId="0" applyNumberFormat="1" applyFont="1" applyFill="1" applyAlignment="1">
      <alignment vertical="center" shrinkToFit="1"/>
    </xf>
    <xf numFmtId="0" fontId="54" fillId="2" borderId="0" xfId="0" applyFont="1" applyFill="1" applyAlignment="1">
      <alignment vertical="center" shrinkToFit="1"/>
    </xf>
    <xf numFmtId="0" fontId="54" fillId="2" borderId="8" xfId="0" applyFont="1" applyFill="1" applyBorder="1" applyAlignment="1">
      <alignment vertical="center" shrinkToFit="1"/>
    </xf>
    <xf numFmtId="0" fontId="38" fillId="2" borderId="1" xfId="3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center" vertical="center" shrinkToFit="1"/>
    </xf>
    <xf numFmtId="0" fontId="38" fillId="2" borderId="2" xfId="3" applyFont="1" applyFill="1" applyBorder="1" applyAlignment="1">
      <alignment vertical="center" shrinkToFit="1"/>
    </xf>
    <xf numFmtId="0" fontId="38" fillId="2" borderId="4" xfId="3" applyFont="1" applyFill="1" applyBorder="1" applyAlignment="1">
      <alignment vertical="center" shrinkToFit="1"/>
    </xf>
    <xf numFmtId="0" fontId="31" fillId="2" borderId="2" xfId="3" applyFont="1" applyFill="1" applyBorder="1" applyAlignment="1">
      <alignment horizontal="center" vertical="center" shrinkToFit="1"/>
    </xf>
    <xf numFmtId="0" fontId="31" fillId="2" borderId="4" xfId="3" applyFont="1" applyFill="1" applyBorder="1" applyAlignment="1">
      <alignment horizontal="center" vertical="center" shrinkToFit="1"/>
    </xf>
    <xf numFmtId="0" fontId="42" fillId="0" borderId="0" xfId="0" applyFont="1" applyAlignment="1">
      <alignment vertical="center"/>
    </xf>
    <xf numFmtId="0" fontId="4" fillId="0" borderId="0" xfId="3" applyFont="1" applyAlignment="1">
      <alignment vertical="center" shrinkToFit="1"/>
    </xf>
    <xf numFmtId="0" fontId="4" fillId="0" borderId="0" xfId="3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8" fillId="2" borderId="2" xfId="3" applyFont="1" applyFill="1" applyBorder="1" applyAlignment="1">
      <alignment horizontal="center" vertical="center" shrinkToFit="1"/>
    </xf>
    <xf numFmtId="0" fontId="38" fillId="2" borderId="4" xfId="3" applyFont="1" applyFill="1" applyBorder="1" applyAlignment="1">
      <alignment horizontal="center" vertical="center" shrinkToFit="1"/>
    </xf>
    <xf numFmtId="0" fontId="45" fillId="2" borderId="0" xfId="0" applyFont="1" applyFill="1" applyAlignment="1">
      <alignment horizontal="right" vertical="center" shrinkToFit="1"/>
    </xf>
    <xf numFmtId="0" fontId="46" fillId="2" borderId="0" xfId="0" applyFont="1" applyFill="1" applyAlignment="1">
      <alignment horizontal="right" vertical="center"/>
    </xf>
    <xf numFmtId="49" fontId="27" fillId="2" borderId="0" xfId="2" applyNumberFormat="1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11" fillId="2" borderId="0" xfId="0" applyNumberFormat="1" applyFont="1" applyFill="1" applyAlignment="1">
      <alignment horizontal="right" shrinkToFit="1"/>
    </xf>
    <xf numFmtId="0" fontId="33" fillId="0" borderId="0" xfId="0" applyFont="1" applyAlignment="1">
      <alignment shrinkToFit="1"/>
    </xf>
    <xf numFmtId="0" fontId="42" fillId="0" borderId="0" xfId="0" applyFont="1" applyAlignment="1">
      <alignment horizontal="center" vertical="center"/>
    </xf>
    <xf numFmtId="49" fontId="47" fillId="2" borderId="0" xfId="0" applyNumberFormat="1" applyFont="1" applyFill="1" applyAlignment="1">
      <alignment horizontal="center" vertical="center" shrinkToFit="1"/>
    </xf>
    <xf numFmtId="0" fontId="48" fillId="2" borderId="0" xfId="0" applyFont="1" applyFill="1" applyAlignment="1">
      <alignment vertical="center" shrinkToFit="1"/>
    </xf>
    <xf numFmtId="49" fontId="47" fillId="2" borderId="0" xfId="0" applyNumberFormat="1" applyFont="1" applyFill="1" applyAlignment="1">
      <alignment horizontal="left" vertical="center" shrinkToFit="1"/>
    </xf>
    <xf numFmtId="0" fontId="49" fillId="2" borderId="0" xfId="0" applyFont="1" applyFill="1" applyAlignment="1">
      <alignment vertical="center" shrinkToFit="1"/>
    </xf>
    <xf numFmtId="49" fontId="11" fillId="2" borderId="7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49" fontId="11" fillId="2" borderId="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25" fillId="2" borderId="0" xfId="0" applyNumberFormat="1" applyFont="1" applyFill="1" applyBorder="1" applyAlignment="1">
      <alignment horizontal="center" vertical="center" shrinkToFit="1"/>
    </xf>
    <xf numFmtId="0" fontId="42" fillId="2" borderId="0" xfId="0" applyFont="1" applyFill="1" applyAlignment="1">
      <alignment vertical="center" shrinkToFit="1"/>
    </xf>
    <xf numFmtId="49" fontId="11" fillId="5" borderId="50" xfId="0" applyNumberFormat="1" applyFont="1" applyFill="1" applyBorder="1" applyAlignment="1">
      <alignment horizontal="center" vertical="center" shrinkToFit="1"/>
    </xf>
    <xf numFmtId="0" fontId="42" fillId="2" borderId="0" xfId="0" applyFont="1" applyFill="1" applyAlignment="1">
      <alignment horizontal="center" vertical="center"/>
    </xf>
    <xf numFmtId="49" fontId="11" fillId="6" borderId="50" xfId="0" applyNumberFormat="1" applyFont="1" applyFill="1" applyBorder="1" applyAlignment="1">
      <alignment horizontal="center" vertical="center" shrinkToFit="1"/>
    </xf>
    <xf numFmtId="49" fontId="11" fillId="7" borderId="50" xfId="0" applyNumberFormat="1" applyFont="1" applyFill="1" applyBorder="1" applyAlignment="1">
      <alignment horizontal="center" vertical="center" shrinkToFit="1"/>
    </xf>
    <xf numFmtId="0" fontId="20" fillId="2" borderId="2" xfId="3" applyFont="1" applyFill="1" applyBorder="1" applyAlignment="1">
      <alignment horizontal="center" vertical="center" shrinkToFit="1"/>
    </xf>
    <xf numFmtId="0" fontId="20" fillId="2" borderId="4" xfId="3" applyFont="1" applyFill="1" applyBorder="1" applyAlignment="1">
      <alignment horizontal="center" vertical="center" shrinkToFit="1"/>
    </xf>
    <xf numFmtId="0" fontId="51" fillId="2" borderId="0" xfId="1" applyFont="1" applyFill="1" applyBorder="1" applyAlignment="1">
      <alignment horizontal="center" vertical="center" shrinkToFit="1"/>
    </xf>
    <xf numFmtId="0" fontId="52" fillId="2" borderId="0" xfId="0" applyFont="1" applyFill="1" applyAlignment="1">
      <alignment vertical="center" shrinkToFit="1"/>
    </xf>
    <xf numFmtId="0" fontId="36" fillId="0" borderId="33" xfId="6" applyFont="1" applyBorder="1" applyAlignment="1">
      <alignment horizontal="left" vertical="center" shrinkToFit="1"/>
    </xf>
    <xf numFmtId="0" fontId="36" fillId="0" borderId="0" xfId="6" applyFont="1" applyAlignment="1">
      <alignment horizontal="left" vertical="center" shrinkToFit="1"/>
    </xf>
    <xf numFmtId="0" fontId="36" fillId="0" borderId="0" xfId="0" applyFont="1" applyAlignment="1">
      <alignment vertical="center" shrinkToFit="1"/>
    </xf>
    <xf numFmtId="0" fontId="19" fillId="2" borderId="0" xfId="1" applyFont="1" applyFill="1" applyAlignment="1">
      <alignment vertical="center" shrinkToFit="1"/>
    </xf>
    <xf numFmtId="0" fontId="0" fillId="0" borderId="0" xfId="0">
      <alignment vertical="center"/>
    </xf>
    <xf numFmtId="0" fontId="36" fillId="2" borderId="33" xfId="6" applyFont="1" applyFill="1" applyBorder="1" applyAlignment="1">
      <alignment horizontal="left" vertical="center" shrinkToFit="1"/>
    </xf>
    <xf numFmtId="0" fontId="36" fillId="2" borderId="0" xfId="6" applyFont="1" applyFill="1" applyAlignment="1">
      <alignment horizontal="left" vertical="center" shrinkToFit="1"/>
    </xf>
    <xf numFmtId="0" fontId="36" fillId="2" borderId="0" xfId="0" applyFont="1" applyFill="1" applyAlignment="1">
      <alignment vertical="center" shrinkToFit="1"/>
    </xf>
    <xf numFmtId="0" fontId="36" fillId="2" borderId="33" xfId="6" applyFont="1" applyFill="1" applyBorder="1" applyAlignment="1">
      <alignment horizontal="left" vertical="center" shrinkToFit="1"/>
    </xf>
    <xf numFmtId="0" fontId="36" fillId="2" borderId="0" xfId="0" applyFont="1" applyFill="1">
      <alignment vertical="center"/>
    </xf>
    <xf numFmtId="0" fontId="53" fillId="2" borderId="33" xfId="6" applyFont="1" applyFill="1" applyBorder="1" applyAlignment="1">
      <alignment horizontal="left" vertical="center" shrinkToFit="1"/>
    </xf>
    <xf numFmtId="0" fontId="53" fillId="2" borderId="0" xfId="6" applyFont="1" applyFill="1" applyAlignment="1">
      <alignment horizontal="left" vertical="center" shrinkToFit="1"/>
    </xf>
    <xf numFmtId="0" fontId="53" fillId="2" borderId="0" xfId="0" applyFont="1" applyFill="1" applyAlignment="1">
      <alignment vertical="center" shrinkToFit="1"/>
    </xf>
    <xf numFmtId="0" fontId="50" fillId="2" borderId="0" xfId="0" applyFont="1" applyFill="1">
      <alignment vertical="center"/>
    </xf>
    <xf numFmtId="49" fontId="22" fillId="2" borderId="51" xfId="1" applyNumberFormat="1" applyFont="1" applyFill="1" applyBorder="1" applyAlignment="1">
      <alignment horizontal="center"/>
    </xf>
    <xf numFmtId="49" fontId="22" fillId="2" borderId="0" xfId="1" applyNumberFormat="1" applyFont="1" applyFill="1" applyBorder="1" applyAlignment="1">
      <alignment horizontal="center"/>
    </xf>
    <xf numFmtId="0" fontId="0" fillId="0" borderId="52" xfId="0" applyBorder="1" applyAlignment="1">
      <alignment horizontal="center" vertical="center"/>
    </xf>
    <xf numFmtId="49" fontId="56" fillId="2" borderId="7" xfId="1" applyNumberFormat="1" applyFont="1" applyFill="1" applyBorder="1" applyAlignment="1">
      <alignment horizontal="center"/>
    </xf>
    <xf numFmtId="49" fontId="57" fillId="2" borderId="53" xfId="0" applyNumberFormat="1" applyFont="1" applyFill="1" applyBorder="1" applyAlignment="1">
      <alignment horizontal="center" vertical="center"/>
    </xf>
  </cellXfs>
  <cellStyles count="7">
    <cellStyle name="標準" xfId="0" builtinId="0"/>
    <cellStyle name="標準 2 2" xfId="6" xr:uid="{92403DEE-91AB-4199-9226-5E5EC424A61D}"/>
    <cellStyle name="標準 3" xfId="4" xr:uid="{4CB73AB2-C51D-47FB-8EDC-86D41958DFCF}"/>
    <cellStyle name="標準_第31回秋季中央大会一部１" xfId="3" xr:uid="{DAD2D8CF-7113-4B07-B244-A458C85BD8FF}"/>
    <cellStyle name="標準_第33回秋季中央大会Y2" xfId="2" xr:uid="{0144EAA2-AA59-4F20-9C1A-DE777014C8DF}"/>
    <cellStyle name="標準_第34回秋季中央大会一部" xfId="5" xr:uid="{C420523D-A134-42AE-8F81-29C77C269ACD}"/>
    <cellStyle name="標準_第34回秋季中央大会二部" xfId="1" xr:uid="{DC2F32CC-C621-43A8-9143-C4D11876C4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6DC8B-3EC1-408F-B100-7A9DED247187}">
  <dimension ref="A1:AT78"/>
  <sheetViews>
    <sheetView showGridLines="0" tabSelected="1" zoomScaleNormal="100" workbookViewId="0">
      <selection activeCell="AC33" sqref="AC33"/>
    </sheetView>
  </sheetViews>
  <sheetFormatPr defaultColWidth="8.25" defaultRowHeight="18" x14ac:dyDescent="0.2"/>
  <cols>
    <col min="1" max="1" width="0.58203125" style="1" customWidth="1"/>
    <col min="2" max="2" width="2.75" style="2" customWidth="1"/>
    <col min="3" max="3" width="15.08203125" style="2" customWidth="1"/>
    <col min="4" max="4" width="2.4140625" style="30" customWidth="1"/>
    <col min="5" max="5" width="3.1640625" style="30" hidden="1" customWidth="1"/>
    <col min="6" max="6" width="7" style="66" customWidth="1"/>
    <col min="7" max="7" width="2.83203125" style="95" customWidth="1"/>
    <col min="8" max="8" width="2.9140625" style="105" customWidth="1"/>
    <col min="9" max="12" width="2.9140625" style="43" customWidth="1"/>
    <col min="13" max="16" width="2.9140625" style="31" customWidth="1"/>
    <col min="17" max="17" width="2.9140625" style="110" customWidth="1"/>
    <col min="18" max="18" width="2.83203125" style="95" customWidth="1"/>
    <col min="19" max="19" width="7.9140625" style="81" customWidth="1"/>
    <col min="20" max="20" width="2.6640625" style="31" hidden="1" customWidth="1"/>
    <col min="21" max="21" width="2.1640625" style="2" customWidth="1"/>
    <col min="22" max="22" width="15.25" style="8" customWidth="1"/>
    <col min="23" max="23" width="2.83203125" style="2" customWidth="1"/>
    <col min="24" max="24" width="0.58203125" style="7" customWidth="1"/>
    <col min="25" max="25" width="3.83203125" style="8" customWidth="1"/>
    <col min="26" max="26" width="3.33203125" style="9" customWidth="1"/>
    <col min="27" max="29" width="2.6640625" style="1" customWidth="1"/>
    <col min="30" max="30" width="2.6640625" style="10" customWidth="1"/>
    <col min="31" max="31" width="2.6640625" style="9" customWidth="1"/>
    <col min="32" max="32" width="2.33203125" customWidth="1"/>
    <col min="33" max="34" width="2.33203125" style="9" customWidth="1"/>
    <col min="35" max="39" width="7.4140625" customWidth="1"/>
    <col min="40" max="41" width="7.4140625" style="9" customWidth="1"/>
    <col min="42" max="43" width="3.6640625" style="9" customWidth="1"/>
    <col min="44" max="44" width="8.25" style="9"/>
    <col min="45" max="45" width="7.9140625" style="9" customWidth="1"/>
    <col min="46" max="46" width="3.6640625" style="9" customWidth="1"/>
    <col min="47" max="47" width="3.5" style="9" customWidth="1"/>
    <col min="48" max="48" width="8.25" style="9"/>
    <col min="49" max="49" width="3.75" style="9" customWidth="1"/>
    <col min="50" max="16384" width="8.25" style="9"/>
  </cols>
  <sheetData>
    <row r="1" spans="1:46" ht="11.5" customHeight="1" x14ac:dyDescent="0.2">
      <c r="C1" s="236" t="s">
        <v>152</v>
      </c>
      <c r="D1" s="237"/>
      <c r="E1" s="238"/>
      <c r="F1" s="238"/>
      <c r="G1" s="238"/>
      <c r="H1" s="100"/>
      <c r="I1" s="4"/>
      <c r="J1" s="4"/>
      <c r="K1" s="4"/>
      <c r="L1" s="5" t="s">
        <v>0</v>
      </c>
      <c r="M1" s="4"/>
      <c r="N1" s="4"/>
      <c r="O1" s="4"/>
      <c r="P1" s="4"/>
      <c r="Q1" s="100"/>
      <c r="R1" s="111"/>
      <c r="S1" s="71"/>
      <c r="T1" s="4"/>
      <c r="U1" s="6"/>
      <c r="V1" s="3" t="s">
        <v>133</v>
      </c>
    </row>
    <row r="2" spans="1:46" ht="11.5" customHeight="1" x14ac:dyDescent="0.2">
      <c r="C2" s="256"/>
      <c r="D2" s="257"/>
      <c r="E2" s="257"/>
      <c r="F2" s="56"/>
      <c r="G2" s="258" t="s">
        <v>132</v>
      </c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71"/>
      <c r="T2" s="4"/>
      <c r="U2" s="6"/>
      <c r="V2" s="221" t="s">
        <v>1</v>
      </c>
      <c r="W2" s="222"/>
    </row>
    <row r="3" spans="1:46" s="16" customFormat="1" ht="11.5" customHeight="1" x14ac:dyDescent="0.2">
      <c r="A3" s="11"/>
      <c r="B3" s="12"/>
      <c r="C3" s="13" t="s">
        <v>2</v>
      </c>
      <c r="D3" s="3"/>
      <c r="E3" s="3"/>
      <c r="F3" s="56"/>
      <c r="S3" s="71"/>
      <c r="T3" s="4"/>
      <c r="U3" s="6"/>
      <c r="V3" s="221" t="s">
        <v>3</v>
      </c>
      <c r="W3" s="222"/>
      <c r="X3" s="14"/>
      <c r="Y3" s="15"/>
      <c r="AA3" s="11"/>
      <c r="AB3" s="11"/>
      <c r="AC3" s="11"/>
      <c r="AD3" s="17"/>
      <c r="AQ3" s="9"/>
    </row>
    <row r="4" spans="1:46" s="16" customFormat="1" ht="11.5" customHeight="1" x14ac:dyDescent="0.2">
      <c r="A4" s="11"/>
      <c r="B4" s="12"/>
      <c r="C4" s="12"/>
      <c r="D4" s="18"/>
      <c r="E4" s="18"/>
      <c r="F4" s="57"/>
      <c r="G4" s="84"/>
      <c r="H4" s="101"/>
      <c r="I4" s="19"/>
      <c r="J4" s="19"/>
      <c r="K4" s="19"/>
      <c r="L4" s="223" t="s">
        <v>2</v>
      </c>
      <c r="M4" s="223"/>
      <c r="N4" s="19"/>
      <c r="O4" s="19"/>
      <c r="P4" s="19"/>
      <c r="Q4" s="101"/>
      <c r="R4" s="95"/>
      <c r="S4" s="72"/>
      <c r="T4" s="19"/>
      <c r="U4" s="12"/>
      <c r="V4" s="20"/>
      <c r="W4" s="6"/>
      <c r="X4" s="14"/>
      <c r="Y4" s="15"/>
      <c r="AA4" s="11"/>
      <c r="AB4" s="11"/>
      <c r="AC4" s="11"/>
      <c r="AD4" s="17"/>
      <c r="AQ4" s="9"/>
    </row>
    <row r="5" spans="1:46" ht="11.5" customHeight="1" x14ac:dyDescent="0.2">
      <c r="A5" s="1">
        <v>51</v>
      </c>
      <c r="B5" s="224" t="str">
        <f>VLOOKUP(A5,$AB$5:$AD$95,2,FALSE)</f>
        <v>美</v>
      </c>
      <c r="C5" s="226" t="str">
        <f>VLOOKUP(A5,$AB$5:$AD$55,3,FALSE)</f>
        <v>打瀬ベイバスターズ</v>
      </c>
      <c r="D5" s="217">
        <v>1</v>
      </c>
      <c r="E5" s="21">
        <v>1</v>
      </c>
      <c r="F5" s="58"/>
      <c r="G5" s="85"/>
      <c r="H5" s="102"/>
      <c r="I5" s="22"/>
      <c r="J5" s="22"/>
      <c r="K5" s="22"/>
      <c r="L5" s="22"/>
      <c r="M5" s="23"/>
      <c r="N5" s="23"/>
      <c r="O5" s="23"/>
      <c r="P5" s="23"/>
      <c r="Q5" s="107"/>
      <c r="R5" s="85"/>
      <c r="S5" s="73"/>
      <c r="T5" s="24">
        <v>44</v>
      </c>
      <c r="U5" s="217">
        <v>27</v>
      </c>
      <c r="V5" s="228" t="str">
        <f>VLOOKUP(X5,$AB$5:$AD$55,3,FALSE)</f>
        <v>今井ジュニアビーバーズ</v>
      </c>
      <c r="W5" s="228" t="str">
        <f>VLOOKUP(X5,$AB$5:$AD$53,2,FALSE)</f>
        <v>中</v>
      </c>
      <c r="X5" s="7">
        <v>2</v>
      </c>
      <c r="AA5" s="25" t="s">
        <v>4</v>
      </c>
      <c r="AB5" s="25">
        <v>1</v>
      </c>
      <c r="AC5" s="25" t="s">
        <v>4</v>
      </c>
      <c r="AD5" s="26" t="s">
        <v>5</v>
      </c>
      <c r="AF5" s="16"/>
      <c r="AH5" s="27"/>
      <c r="AI5" s="27"/>
      <c r="AJ5" s="16"/>
      <c r="AK5" s="9"/>
      <c r="AL5" s="9"/>
      <c r="AM5" s="9"/>
      <c r="AS5" s="28"/>
      <c r="AT5" s="29"/>
    </row>
    <row r="6" spans="1:46" ht="11.5" customHeight="1" thickBot="1" x14ac:dyDescent="0.6">
      <c r="B6" s="225"/>
      <c r="C6" s="227"/>
      <c r="D6" s="218"/>
      <c r="F6" s="59"/>
      <c r="G6" s="86" t="s">
        <v>6</v>
      </c>
      <c r="H6" s="53" t="s">
        <v>113</v>
      </c>
      <c r="I6" s="22"/>
      <c r="J6" s="260" t="s">
        <v>135</v>
      </c>
      <c r="K6" s="261"/>
      <c r="L6" s="261"/>
      <c r="M6" s="261"/>
      <c r="N6" s="261"/>
      <c r="O6" s="261"/>
      <c r="P6" s="23"/>
      <c r="Q6" s="137" t="s">
        <v>120</v>
      </c>
      <c r="R6" s="86" t="s">
        <v>7</v>
      </c>
      <c r="S6" s="74"/>
      <c r="U6" s="218"/>
      <c r="V6" s="229"/>
      <c r="W6" s="229"/>
      <c r="AA6" s="25" t="s">
        <v>4</v>
      </c>
      <c r="AB6" s="25">
        <f>AB5+1</f>
        <v>2</v>
      </c>
      <c r="AC6" s="25" t="s">
        <v>4</v>
      </c>
      <c r="AD6" s="26" t="s">
        <v>8</v>
      </c>
      <c r="AF6" s="9"/>
      <c r="AH6" s="27"/>
      <c r="AI6" s="27"/>
      <c r="AJ6" s="9"/>
      <c r="AK6" s="9"/>
      <c r="AL6" s="9"/>
      <c r="AM6" s="9"/>
      <c r="AS6" s="28"/>
      <c r="AT6" s="32"/>
    </row>
    <row r="7" spans="1:46" ht="11.5" customHeight="1" x14ac:dyDescent="0.2">
      <c r="A7" s="1">
        <v>3</v>
      </c>
      <c r="B7" s="224" t="str">
        <f>VLOOKUP(A7,$AB$5:$AD$53,2,FALSE)</f>
        <v>中</v>
      </c>
      <c r="C7" s="226" t="str">
        <f>VLOOKUP(A7,$AB$5:$AD$55,3,FALSE)</f>
        <v>院内イーグルス</v>
      </c>
      <c r="D7" s="217">
        <v>2</v>
      </c>
      <c r="E7" s="21">
        <v>35</v>
      </c>
      <c r="F7" s="58"/>
      <c r="G7" s="140"/>
      <c r="H7" s="54" t="s">
        <v>114</v>
      </c>
      <c r="I7" s="33"/>
      <c r="J7" s="230" t="s">
        <v>134</v>
      </c>
      <c r="K7" s="231"/>
      <c r="L7" s="231"/>
      <c r="M7" s="231"/>
      <c r="N7" s="231"/>
      <c r="O7" s="231"/>
      <c r="P7" s="182"/>
      <c r="Q7" s="169" t="s">
        <v>121</v>
      </c>
      <c r="R7" s="86"/>
      <c r="S7" s="73"/>
      <c r="T7" s="24">
        <v>37</v>
      </c>
      <c r="U7" s="217">
        <v>28</v>
      </c>
      <c r="V7" s="228" t="str">
        <f t="shared" ref="V7" si="0">VLOOKUP(X7,$AB$5:$AD$55,3,FALSE)</f>
        <v>黒　潮</v>
      </c>
      <c r="W7" s="228" t="str">
        <f t="shared" ref="W7" si="1">VLOOKUP(X7,$AB$5:$AD$53,2,FALSE)</f>
        <v>花</v>
      </c>
      <c r="X7" s="7">
        <v>9</v>
      </c>
      <c r="AA7" s="25" t="s">
        <v>4</v>
      </c>
      <c r="AB7" s="25">
        <f t="shared" ref="AB7:AB55" si="2">AB6+1</f>
        <v>3</v>
      </c>
      <c r="AC7" s="25" t="s">
        <v>4</v>
      </c>
      <c r="AD7" s="26" t="s">
        <v>9</v>
      </c>
      <c r="AF7" s="9"/>
      <c r="AH7" s="27"/>
      <c r="AI7" s="27"/>
      <c r="AJ7" s="9"/>
      <c r="AK7" s="9"/>
      <c r="AL7" s="9"/>
      <c r="AM7" s="9"/>
      <c r="AS7" s="28"/>
    </row>
    <row r="8" spans="1:46" ht="11.5" customHeight="1" thickBot="1" x14ac:dyDescent="0.25">
      <c r="B8" s="225"/>
      <c r="C8" s="227"/>
      <c r="D8" s="218"/>
      <c r="F8" s="59"/>
      <c r="G8" s="141" t="s">
        <v>96</v>
      </c>
      <c r="H8" s="139"/>
      <c r="I8" s="33"/>
      <c r="J8" s="161" t="s">
        <v>136</v>
      </c>
      <c r="K8" s="22"/>
      <c r="L8" s="22"/>
      <c r="M8" s="23"/>
      <c r="N8" s="23"/>
      <c r="O8" s="23"/>
      <c r="P8" s="182"/>
      <c r="Q8" s="156"/>
      <c r="R8" s="117" t="s">
        <v>107</v>
      </c>
      <c r="S8" s="74"/>
      <c r="U8" s="218"/>
      <c r="V8" s="229"/>
      <c r="W8" s="229"/>
      <c r="AA8" s="25" t="s">
        <v>4</v>
      </c>
      <c r="AB8" s="25">
        <f t="shared" si="2"/>
        <v>4</v>
      </c>
      <c r="AC8" s="25" t="s">
        <v>4</v>
      </c>
      <c r="AD8" s="26" t="s">
        <v>10</v>
      </c>
      <c r="AF8" s="9"/>
      <c r="AH8" s="27"/>
      <c r="AI8" s="27"/>
      <c r="AJ8" s="9"/>
      <c r="AK8" s="9"/>
      <c r="AL8" s="9"/>
      <c r="AM8" s="9"/>
      <c r="AS8" s="28"/>
    </row>
    <row r="9" spans="1:46" ht="11.5" customHeight="1" thickBot="1" x14ac:dyDescent="0.25">
      <c r="A9" s="1">
        <v>16</v>
      </c>
      <c r="B9" s="244" t="str">
        <f>VLOOKUP(A9,$AB$5:$AD$53,2,FALSE)</f>
        <v>花</v>
      </c>
      <c r="C9" s="246" t="str">
        <f>VLOOKUP(A9,$AB$5:$AD$55,3,FALSE)</f>
        <v>幕張ヒーローズ</v>
      </c>
      <c r="D9" s="217">
        <v>3</v>
      </c>
      <c r="E9" s="21">
        <v>51</v>
      </c>
      <c r="F9" s="60"/>
      <c r="G9" s="87" t="s">
        <v>97</v>
      </c>
      <c r="H9" s="102"/>
      <c r="I9" s="33"/>
      <c r="J9" s="161" t="s">
        <v>137</v>
      </c>
      <c r="K9" s="22"/>
      <c r="L9" s="22"/>
      <c r="M9" s="23"/>
      <c r="N9" s="23"/>
      <c r="O9" s="23"/>
      <c r="P9" s="182"/>
      <c r="Q9" s="107"/>
      <c r="R9" s="112" t="s">
        <v>97</v>
      </c>
      <c r="S9" s="75"/>
      <c r="T9" s="24">
        <v>23</v>
      </c>
      <c r="U9" s="217">
        <v>29</v>
      </c>
      <c r="V9" s="248" t="str">
        <f>VLOOKUP(X9,$AB$5:$AD$55,3,FALSE)</f>
        <v>緑町レッドイーグルス</v>
      </c>
      <c r="W9" s="248" t="str">
        <f t="shared" ref="W9" si="3">VLOOKUP(X9,$AB$5:$AD$53,2,FALSE)</f>
        <v>稲</v>
      </c>
      <c r="X9" s="7">
        <v>26</v>
      </c>
      <c r="AA9" s="25" t="s">
        <v>4</v>
      </c>
      <c r="AB9" s="25">
        <f t="shared" si="2"/>
        <v>5</v>
      </c>
      <c r="AC9" s="25" t="s">
        <v>4</v>
      </c>
      <c r="AD9" s="26" t="s">
        <v>11</v>
      </c>
      <c r="AF9" s="9"/>
      <c r="AH9" s="27"/>
      <c r="AI9" s="27"/>
      <c r="AJ9" s="9"/>
      <c r="AK9" s="9"/>
      <c r="AL9" s="9"/>
      <c r="AM9" s="9"/>
    </row>
    <row r="10" spans="1:46" ht="11.5" customHeight="1" thickBot="1" x14ac:dyDescent="0.25">
      <c r="B10" s="245"/>
      <c r="C10" s="247"/>
      <c r="D10" s="218"/>
      <c r="F10" s="239" t="s">
        <v>126</v>
      </c>
      <c r="G10" s="250"/>
      <c r="H10" s="102" t="s">
        <v>12</v>
      </c>
      <c r="I10" s="165" t="s">
        <v>131</v>
      </c>
      <c r="J10" s="22"/>
      <c r="K10" s="22"/>
      <c r="L10" s="22"/>
      <c r="M10" s="23"/>
      <c r="N10" s="23"/>
      <c r="O10" s="23"/>
      <c r="P10" s="183" t="s">
        <v>113</v>
      </c>
      <c r="Q10" s="107" t="s">
        <v>13</v>
      </c>
      <c r="R10" s="239" t="s">
        <v>128</v>
      </c>
      <c r="S10" s="240"/>
      <c r="U10" s="218"/>
      <c r="V10" s="249"/>
      <c r="W10" s="249"/>
      <c r="AA10" s="25" t="s">
        <v>4</v>
      </c>
      <c r="AB10" s="25">
        <f t="shared" si="2"/>
        <v>6</v>
      </c>
      <c r="AC10" s="25" t="s">
        <v>4</v>
      </c>
      <c r="AD10" s="26" t="s">
        <v>14</v>
      </c>
      <c r="AF10" s="9"/>
      <c r="AH10" s="35"/>
      <c r="AI10" s="35"/>
      <c r="AJ10" s="9"/>
      <c r="AK10" s="9"/>
      <c r="AL10" s="9"/>
      <c r="AM10" s="9"/>
    </row>
    <row r="11" spans="1:46" ht="11.5" customHeight="1" thickTop="1" x14ac:dyDescent="0.2">
      <c r="A11" s="1">
        <v>27</v>
      </c>
      <c r="B11" s="224" t="str">
        <f>VLOOKUP(A11,$AB$5:$AD$53,2,FALSE)</f>
        <v>稲</v>
      </c>
      <c r="C11" s="226" t="str">
        <f>VLOOKUP(A11,$AB$5:$AD$55,3,FALSE)</f>
        <v>宮野木ビーバーズ</v>
      </c>
      <c r="D11" s="217">
        <v>4</v>
      </c>
      <c r="E11" s="21">
        <v>45</v>
      </c>
      <c r="F11" s="58" t="s">
        <v>138</v>
      </c>
      <c r="G11" s="175"/>
      <c r="H11" s="184"/>
      <c r="I11" s="200" t="s">
        <v>117</v>
      </c>
      <c r="J11" s="167"/>
      <c r="K11" s="22"/>
      <c r="L11" s="22"/>
      <c r="M11" s="23"/>
      <c r="N11" s="23"/>
      <c r="O11" s="182"/>
      <c r="P11" s="190" t="s">
        <v>115</v>
      </c>
      <c r="Q11" s="107"/>
      <c r="R11" s="175"/>
      <c r="S11" s="73" t="s">
        <v>141</v>
      </c>
      <c r="T11" s="24">
        <v>27</v>
      </c>
      <c r="U11" s="217">
        <v>30</v>
      </c>
      <c r="V11" s="228" t="str">
        <f t="shared" ref="V11" si="4">VLOOKUP(X11,$AB$5:$AD$55,3,FALSE)</f>
        <v>みつわ台ホープス</v>
      </c>
      <c r="W11" s="228" t="str">
        <f t="shared" ref="W11" si="5">VLOOKUP(X11,$AB$5:$AD$53,2,FALSE)</f>
        <v>若</v>
      </c>
      <c r="X11" s="7">
        <v>37</v>
      </c>
      <c r="AA11" s="25" t="s">
        <v>4</v>
      </c>
      <c r="AB11" s="25">
        <f t="shared" si="2"/>
        <v>7</v>
      </c>
      <c r="AC11" s="25" t="s">
        <v>4</v>
      </c>
      <c r="AD11" s="26" t="s">
        <v>15</v>
      </c>
      <c r="AF11" s="9"/>
      <c r="AI11" s="9"/>
      <c r="AJ11" s="9"/>
      <c r="AK11" s="9"/>
      <c r="AL11" s="9"/>
      <c r="AM11" s="9"/>
      <c r="AN11" s="251"/>
      <c r="AO11" s="252"/>
    </row>
    <row r="12" spans="1:46" ht="11.5" customHeight="1" thickBot="1" x14ac:dyDescent="0.25">
      <c r="B12" s="225"/>
      <c r="C12" s="227"/>
      <c r="D12" s="218"/>
      <c r="F12" s="59"/>
      <c r="G12" s="88" t="s">
        <v>96</v>
      </c>
      <c r="H12" s="184"/>
      <c r="I12" s="201"/>
      <c r="J12" s="167"/>
      <c r="K12" s="22"/>
      <c r="L12" s="22"/>
      <c r="M12" s="23"/>
      <c r="N12" s="23"/>
      <c r="O12" s="182"/>
      <c r="P12" s="34"/>
      <c r="Q12" s="107"/>
      <c r="R12" s="113" t="s">
        <v>104</v>
      </c>
      <c r="S12" s="74"/>
      <c r="U12" s="218"/>
      <c r="V12" s="229"/>
      <c r="W12" s="229"/>
      <c r="AA12" s="25" t="s">
        <v>4</v>
      </c>
      <c r="AB12" s="25">
        <f t="shared" si="2"/>
        <v>8</v>
      </c>
      <c r="AC12" s="25" t="s">
        <v>4</v>
      </c>
      <c r="AD12" s="26" t="s">
        <v>16</v>
      </c>
      <c r="AF12" s="9"/>
      <c r="AI12" s="9"/>
      <c r="AJ12" s="9"/>
      <c r="AK12" s="9"/>
      <c r="AL12" s="9"/>
      <c r="AM12" s="9"/>
      <c r="AN12" s="251"/>
      <c r="AO12" s="253"/>
    </row>
    <row r="13" spans="1:46" ht="11.5" customHeight="1" thickBot="1" x14ac:dyDescent="0.25">
      <c r="A13" s="1">
        <v>40</v>
      </c>
      <c r="B13" s="224" t="str">
        <f>VLOOKUP(A13,$AB$5:$AD$53,2,FALSE)</f>
        <v>緑</v>
      </c>
      <c r="C13" s="226" t="str">
        <f>VLOOKUP(A13,$AB$5:$AD$55,3,FALSE)</f>
        <v>有吉メッツ</v>
      </c>
      <c r="D13" s="217">
        <v>5</v>
      </c>
      <c r="E13" s="21">
        <v>17</v>
      </c>
      <c r="F13" s="60"/>
      <c r="G13" s="89" t="s">
        <v>98</v>
      </c>
      <c r="H13" s="185"/>
      <c r="I13" s="201"/>
      <c r="J13" s="167"/>
      <c r="K13" s="22"/>
      <c r="L13" s="22"/>
      <c r="M13" s="23"/>
      <c r="N13" s="23"/>
      <c r="O13" s="182"/>
      <c r="P13" s="34"/>
      <c r="Q13" s="138"/>
      <c r="R13" s="148" t="s">
        <v>97</v>
      </c>
      <c r="S13" s="75"/>
      <c r="T13" s="24">
        <v>5</v>
      </c>
      <c r="U13" s="219">
        <v>31</v>
      </c>
      <c r="V13" s="254" t="str">
        <f t="shared" ref="V13" si="6">VLOOKUP(X13,$AB$5:$AD$55,3,FALSE)</f>
        <v>小中台ＪＢＣ</v>
      </c>
      <c r="W13" s="254" t="str">
        <f t="shared" ref="W13" si="7">VLOOKUP(X13,$AB$5:$AD$53,2,FALSE)</f>
        <v>稲</v>
      </c>
      <c r="X13" s="7">
        <v>22</v>
      </c>
      <c r="AA13" s="25" t="s">
        <v>17</v>
      </c>
      <c r="AB13" s="25">
        <f t="shared" si="2"/>
        <v>9</v>
      </c>
      <c r="AC13" s="25" t="s">
        <v>17</v>
      </c>
      <c r="AD13" s="36" t="s">
        <v>18</v>
      </c>
      <c r="AF13" s="9"/>
      <c r="AI13" s="9"/>
      <c r="AJ13" s="9"/>
      <c r="AK13" s="9"/>
      <c r="AL13" s="9"/>
      <c r="AM13" s="9"/>
    </row>
    <row r="14" spans="1:46" ht="11.5" customHeight="1" thickBot="1" x14ac:dyDescent="0.25">
      <c r="B14" s="225"/>
      <c r="C14" s="227"/>
      <c r="D14" s="218"/>
      <c r="F14" s="59"/>
      <c r="G14" s="86" t="s">
        <v>19</v>
      </c>
      <c r="H14" s="186" t="s">
        <v>115</v>
      </c>
      <c r="I14" s="201"/>
      <c r="J14" s="167"/>
      <c r="K14" s="22"/>
      <c r="L14" s="22"/>
      <c r="M14" s="23"/>
      <c r="N14" s="23"/>
      <c r="O14" s="182"/>
      <c r="P14" s="34"/>
      <c r="Q14" s="149" t="s">
        <v>122</v>
      </c>
      <c r="R14" s="86" t="s">
        <v>20</v>
      </c>
      <c r="S14" s="74"/>
      <c r="U14" s="220"/>
      <c r="V14" s="255"/>
      <c r="W14" s="255"/>
      <c r="AA14" s="25" t="s">
        <v>17</v>
      </c>
      <c r="AB14" s="25">
        <f t="shared" si="2"/>
        <v>10</v>
      </c>
      <c r="AC14" s="25" t="s">
        <v>17</v>
      </c>
      <c r="AD14" s="36" t="s">
        <v>21</v>
      </c>
      <c r="AF14" s="9"/>
      <c r="AI14" s="27"/>
      <c r="AJ14" s="27"/>
      <c r="AK14" s="27"/>
      <c r="AL14" s="27"/>
      <c r="AM14" s="27"/>
      <c r="AN14" s="27"/>
      <c r="AO14" s="37"/>
    </row>
    <row r="15" spans="1:46" ht="11.5" customHeight="1" x14ac:dyDescent="0.2">
      <c r="A15" s="1">
        <v>30</v>
      </c>
      <c r="B15" s="224" t="str">
        <f>VLOOKUP(A15,$AB$5:$AD$53,2,FALSE)</f>
        <v>若</v>
      </c>
      <c r="C15" s="226" t="str">
        <f>VLOOKUP(A15,$AB$5:$AD$55,3,FALSE)</f>
        <v>小倉台ライガース</v>
      </c>
      <c r="D15" s="217">
        <v>6</v>
      </c>
      <c r="E15" s="21">
        <v>47</v>
      </c>
      <c r="F15" s="58"/>
      <c r="G15" s="140"/>
      <c r="H15" s="142" t="s">
        <v>116</v>
      </c>
      <c r="I15" s="201"/>
      <c r="J15" s="167"/>
      <c r="K15" s="22"/>
      <c r="L15" s="22"/>
      <c r="M15" s="23"/>
      <c r="N15" s="23"/>
      <c r="O15" s="182"/>
      <c r="P15" s="23"/>
      <c r="Q15" s="147" t="s">
        <v>113</v>
      </c>
      <c r="R15" s="114"/>
      <c r="S15" s="73"/>
      <c r="T15" s="24">
        <v>48</v>
      </c>
      <c r="U15" s="219">
        <v>32</v>
      </c>
      <c r="V15" s="228" t="str">
        <f t="shared" ref="V15" si="8">VLOOKUP(X15,$AB$5:$AD$55,3,FALSE)</f>
        <v>高洲ストロングス</v>
      </c>
      <c r="W15" s="228" t="str">
        <f t="shared" ref="W15" si="9">VLOOKUP(X15,$AB$5:$AD$53,2,FALSE)</f>
        <v>美</v>
      </c>
      <c r="X15" s="7">
        <v>46</v>
      </c>
      <c r="AA15" s="25" t="s">
        <v>17</v>
      </c>
      <c r="AB15" s="25">
        <f t="shared" si="2"/>
        <v>11</v>
      </c>
      <c r="AC15" s="25" t="s">
        <v>17</v>
      </c>
      <c r="AD15" s="36" t="s">
        <v>22</v>
      </c>
      <c r="AF15" s="9"/>
      <c r="AI15" s="38"/>
      <c r="AJ15" s="38"/>
      <c r="AK15" s="38"/>
      <c r="AL15" s="38"/>
      <c r="AM15" s="38"/>
      <c r="AN15" s="38"/>
      <c r="AO15" s="38"/>
    </row>
    <row r="16" spans="1:46" ht="11.5" customHeight="1" thickBot="1" x14ac:dyDescent="0.25">
      <c r="B16" s="225"/>
      <c r="C16" s="227"/>
      <c r="D16" s="218"/>
      <c r="F16" s="59"/>
      <c r="G16" s="141" t="s">
        <v>99</v>
      </c>
      <c r="H16" s="139"/>
      <c r="I16" s="201"/>
      <c r="J16" s="167"/>
      <c r="K16" s="22"/>
      <c r="L16" s="22"/>
      <c r="M16" s="23"/>
      <c r="N16" s="23"/>
      <c r="O16" s="203" t="s">
        <v>114</v>
      </c>
      <c r="P16" s="23" t="s">
        <v>23</v>
      </c>
      <c r="Q16" s="241" t="s">
        <v>154</v>
      </c>
      <c r="R16" s="242"/>
      <c r="S16" s="243"/>
      <c r="U16" s="220"/>
      <c r="V16" s="229"/>
      <c r="W16" s="229"/>
      <c r="AA16" s="25" t="s">
        <v>17</v>
      </c>
      <c r="AB16" s="25">
        <f t="shared" si="2"/>
        <v>12</v>
      </c>
      <c r="AC16" s="25" t="s">
        <v>17</v>
      </c>
      <c r="AD16" s="36" t="s">
        <v>24</v>
      </c>
      <c r="AF16" s="9"/>
      <c r="AI16" s="38"/>
      <c r="AJ16" s="38"/>
      <c r="AK16" s="38"/>
      <c r="AL16" s="38"/>
      <c r="AM16" s="38"/>
      <c r="AN16" s="38"/>
      <c r="AO16" s="38"/>
    </row>
    <row r="17" spans="1:45" ht="11.5" customHeight="1" thickBot="1" x14ac:dyDescent="0.25">
      <c r="A17" s="1">
        <v>12</v>
      </c>
      <c r="B17" s="213" t="str">
        <f>VLOOKUP(A17,$AB$5:$AD$53,2,FALSE)</f>
        <v>花</v>
      </c>
      <c r="C17" s="215" t="str">
        <f>VLOOKUP(A17,$AB$5:$AD$55,3,FALSE)</f>
        <v>花園ライオンズ</v>
      </c>
      <c r="D17" s="217">
        <v>7</v>
      </c>
      <c r="E17" s="21">
        <v>22</v>
      </c>
      <c r="F17" s="60"/>
      <c r="G17" s="87" t="s">
        <v>100</v>
      </c>
      <c r="H17" s="102"/>
      <c r="I17" s="201" t="s">
        <v>25</v>
      </c>
      <c r="J17" s="202" t="s">
        <v>145</v>
      </c>
      <c r="K17" s="22"/>
      <c r="L17" s="22"/>
      <c r="M17" s="23"/>
      <c r="N17" s="182"/>
      <c r="O17" s="113" t="s">
        <v>120</v>
      </c>
      <c r="P17" s="23"/>
      <c r="Q17" s="232" t="s">
        <v>151</v>
      </c>
      <c r="R17" s="233"/>
      <c r="S17" s="233"/>
      <c r="T17" s="24">
        <v>26</v>
      </c>
      <c r="U17" s="219">
        <v>33</v>
      </c>
      <c r="V17" s="228" t="str">
        <f t="shared" ref="V17" si="10">VLOOKUP(X17,$AB$5:$AD$55,3,FALSE)</f>
        <v>都賀ジャガーズ</v>
      </c>
      <c r="W17" s="228" t="str">
        <f t="shared" ref="W17" si="11">VLOOKUP(X17,$AB$5:$AD$53,2,FALSE)</f>
        <v>若</v>
      </c>
      <c r="X17" s="7">
        <v>34</v>
      </c>
      <c r="AA17" s="25" t="s">
        <v>17</v>
      </c>
      <c r="AB17" s="25">
        <f t="shared" si="2"/>
        <v>13</v>
      </c>
      <c r="AC17" s="25" t="s">
        <v>17</v>
      </c>
      <c r="AD17" s="36" t="s">
        <v>26</v>
      </c>
      <c r="AF17" s="9"/>
      <c r="AI17" s="9"/>
      <c r="AJ17" s="9"/>
      <c r="AK17" s="9"/>
      <c r="AL17" s="9"/>
      <c r="AM17" s="28"/>
      <c r="AN17" s="29"/>
    </row>
    <row r="18" spans="1:45" ht="11.5" customHeight="1" thickBot="1" x14ac:dyDescent="0.25">
      <c r="B18" s="214"/>
      <c r="C18" s="216"/>
      <c r="D18" s="218"/>
      <c r="F18" s="234" t="s">
        <v>153</v>
      </c>
      <c r="G18" s="235"/>
      <c r="H18" s="235"/>
      <c r="I18" s="22"/>
      <c r="J18" s="88" t="s">
        <v>113</v>
      </c>
      <c r="K18" s="33"/>
      <c r="L18" s="22"/>
      <c r="M18" s="23"/>
      <c r="N18" s="182"/>
      <c r="O18" s="34"/>
      <c r="P18" s="23"/>
      <c r="Q18" s="136" t="s">
        <v>114</v>
      </c>
      <c r="R18" s="115" t="s">
        <v>27</v>
      </c>
      <c r="S18" s="153"/>
      <c r="U18" s="220"/>
      <c r="V18" s="229"/>
      <c r="W18" s="229"/>
      <c r="AA18" s="25" t="s">
        <v>17</v>
      </c>
      <c r="AB18" s="25">
        <f t="shared" si="2"/>
        <v>14</v>
      </c>
      <c r="AC18" s="25" t="s">
        <v>17</v>
      </c>
      <c r="AD18" s="36" t="s">
        <v>28</v>
      </c>
      <c r="AF18" s="9"/>
      <c r="AI18" s="28"/>
      <c r="AJ18" s="32"/>
      <c r="AK18" s="9"/>
      <c r="AL18" s="9"/>
      <c r="AM18" s="9"/>
    </row>
    <row r="19" spans="1:45" ht="11.5" customHeight="1" thickBot="1" x14ac:dyDescent="0.25">
      <c r="A19" s="1">
        <v>15</v>
      </c>
      <c r="B19" s="224" t="str">
        <f>VLOOKUP(A19,$AB$5:$AD$55,2,FALSE)</f>
        <v>花</v>
      </c>
      <c r="C19" s="226" t="str">
        <f>VLOOKUP(A19,$AB$5:$AD$55,3,FALSE)</f>
        <v>幕張昆陽クラブ</v>
      </c>
      <c r="D19" s="217">
        <v>8</v>
      </c>
      <c r="E19" s="21">
        <v>10</v>
      </c>
      <c r="F19" s="273" t="s">
        <v>111</v>
      </c>
      <c r="G19" s="274"/>
      <c r="H19" s="274"/>
      <c r="I19" s="22"/>
      <c r="J19" s="33"/>
      <c r="K19" s="33"/>
      <c r="L19" s="22"/>
      <c r="M19" s="23"/>
      <c r="N19" s="182"/>
      <c r="O19" s="34"/>
      <c r="P19" s="180"/>
      <c r="Q19" s="177" t="s">
        <v>121</v>
      </c>
      <c r="R19" s="134"/>
      <c r="S19" s="76"/>
      <c r="T19" s="24">
        <v>14</v>
      </c>
      <c r="U19" s="219">
        <v>34</v>
      </c>
      <c r="V19" s="254" t="str">
        <f t="shared" ref="V19" si="12">VLOOKUP(X19,$AB$5:$AD$55,3,FALSE)</f>
        <v>土気グリーンウエーブ</v>
      </c>
      <c r="W19" s="254" t="str">
        <f t="shared" ref="W19" si="13">VLOOKUP(X19,$AB$5:$AD$53,2,FALSE)</f>
        <v>緑</v>
      </c>
      <c r="X19" s="7">
        <v>42</v>
      </c>
      <c r="AA19" s="25" t="s">
        <v>17</v>
      </c>
      <c r="AB19" s="25">
        <f t="shared" si="2"/>
        <v>15</v>
      </c>
      <c r="AC19" s="25" t="s">
        <v>17</v>
      </c>
      <c r="AD19" s="36" t="s">
        <v>29</v>
      </c>
      <c r="AF19" s="9"/>
      <c r="AI19" s="9"/>
      <c r="AJ19" s="9"/>
      <c r="AK19" s="9"/>
      <c r="AL19" s="9"/>
      <c r="AM19" s="9"/>
    </row>
    <row r="20" spans="1:45" ht="11.5" customHeight="1" thickBot="1" x14ac:dyDescent="0.25">
      <c r="B20" s="225"/>
      <c r="C20" s="227"/>
      <c r="D20" s="218"/>
      <c r="F20" s="173"/>
      <c r="G20" s="90" t="s">
        <v>30</v>
      </c>
      <c r="H20" s="53" t="s">
        <v>117</v>
      </c>
      <c r="I20" s="22"/>
      <c r="J20" s="33"/>
      <c r="K20" s="33"/>
      <c r="L20" s="22"/>
      <c r="M20" s="23"/>
      <c r="N20" s="182"/>
      <c r="O20" s="34"/>
      <c r="P20" s="180"/>
      <c r="Q20" s="178"/>
      <c r="R20" s="135" t="s">
        <v>103</v>
      </c>
      <c r="S20" s="77"/>
      <c r="U20" s="220"/>
      <c r="V20" s="255"/>
      <c r="W20" s="255"/>
      <c r="AA20" s="25" t="s">
        <v>17</v>
      </c>
      <c r="AB20" s="25">
        <f t="shared" si="2"/>
        <v>16</v>
      </c>
      <c r="AC20" s="25" t="s">
        <v>17</v>
      </c>
      <c r="AD20" s="36" t="s">
        <v>31</v>
      </c>
      <c r="AF20" s="9"/>
      <c r="AJ20" s="9"/>
      <c r="AK20" s="9"/>
      <c r="AL20" s="9"/>
      <c r="AM20" s="9"/>
    </row>
    <row r="21" spans="1:45" ht="11.5" customHeight="1" thickBot="1" x14ac:dyDescent="0.25">
      <c r="A21" s="160">
        <v>33</v>
      </c>
      <c r="B21" s="244" t="str">
        <f>VLOOKUP(A21,$AB$5:$AD$53,2,FALSE)</f>
        <v>若</v>
      </c>
      <c r="C21" s="246" t="str">
        <f>VLOOKUP(A21,$AB$5:$AD$55,3,FALSE)</f>
        <v>千城台ツインズ</v>
      </c>
      <c r="D21" s="217">
        <v>9</v>
      </c>
      <c r="E21" s="21">
        <v>43</v>
      </c>
      <c r="F21" s="59"/>
      <c r="G21" s="140"/>
      <c r="H21" s="187" t="s">
        <v>118</v>
      </c>
      <c r="I21" s="22"/>
      <c r="J21" s="33"/>
      <c r="K21" s="33"/>
      <c r="L21" s="22"/>
      <c r="M21" s="23"/>
      <c r="N21" s="182"/>
      <c r="O21" s="34"/>
      <c r="P21" s="180"/>
      <c r="Q21" s="179"/>
      <c r="R21" s="112" t="s">
        <v>102</v>
      </c>
      <c r="S21" s="78"/>
      <c r="T21" s="24">
        <v>54</v>
      </c>
      <c r="U21" s="219">
        <v>35</v>
      </c>
      <c r="V21" s="228" t="str">
        <f t="shared" ref="V21" si="14">VLOOKUP(X21,$AB$5:$AD$55,3,FALSE)</f>
        <v>新宿マリナーズ</v>
      </c>
      <c r="W21" s="228" t="str">
        <f t="shared" ref="W21" si="15">VLOOKUP(X21,$AB$5:$AD$53,2,FALSE)</f>
        <v>中</v>
      </c>
      <c r="X21" s="7">
        <v>6</v>
      </c>
      <c r="AA21" s="25" t="s">
        <v>17</v>
      </c>
      <c r="AB21" s="25">
        <f t="shared" si="2"/>
        <v>17</v>
      </c>
      <c r="AC21" s="25" t="s">
        <v>17</v>
      </c>
      <c r="AD21" s="36" t="s">
        <v>32</v>
      </c>
      <c r="AF21" s="9"/>
      <c r="AJ21" s="9"/>
      <c r="AK21" s="9"/>
      <c r="AL21" s="9"/>
      <c r="AM21" s="9"/>
      <c r="AN21" s="252"/>
    </row>
    <row r="22" spans="1:45" ht="11.5" customHeight="1" thickBot="1" x14ac:dyDescent="0.25">
      <c r="A22" s="160"/>
      <c r="B22" s="245"/>
      <c r="C22" s="247"/>
      <c r="D22" s="218"/>
      <c r="F22" s="61"/>
      <c r="G22" s="143" t="s">
        <v>101</v>
      </c>
      <c r="H22" s="184" t="s">
        <v>33</v>
      </c>
      <c r="I22" s="167"/>
      <c r="J22" s="33"/>
      <c r="K22" s="33"/>
      <c r="L22" s="22"/>
      <c r="M22" s="23"/>
      <c r="N22" s="182"/>
      <c r="O22" s="34"/>
      <c r="P22" s="181" t="s">
        <v>116</v>
      </c>
      <c r="Q22" s="179" t="s">
        <v>34</v>
      </c>
      <c r="R22" s="263" t="s">
        <v>149</v>
      </c>
      <c r="S22" s="264"/>
      <c r="U22" s="220"/>
      <c r="V22" s="229"/>
      <c r="W22" s="229"/>
      <c r="AA22" s="25" t="s">
        <v>35</v>
      </c>
      <c r="AB22" s="25">
        <f t="shared" si="2"/>
        <v>18</v>
      </c>
      <c r="AC22" s="25" t="s">
        <v>35</v>
      </c>
      <c r="AD22" s="41" t="s">
        <v>36</v>
      </c>
      <c r="AF22" s="9"/>
      <c r="AI22" s="9"/>
      <c r="AJ22" s="9"/>
      <c r="AK22" s="9"/>
      <c r="AL22" s="9"/>
      <c r="AM22" s="9"/>
      <c r="AN22" s="253"/>
    </row>
    <row r="23" spans="1:45" ht="11.5" customHeight="1" thickTop="1" thickBot="1" x14ac:dyDescent="0.25">
      <c r="A23" s="1">
        <v>21</v>
      </c>
      <c r="B23" s="224" t="str">
        <f>VLOOKUP(A23,$AB$5:$AD$53,2,FALSE)</f>
        <v>稲</v>
      </c>
      <c r="C23" s="226" t="str">
        <f>VLOOKUP(A23,$AB$5:$AD$55,3,FALSE)</f>
        <v>柏台フェニックス</v>
      </c>
      <c r="D23" s="217">
        <v>10</v>
      </c>
      <c r="E23" s="21">
        <v>31</v>
      </c>
      <c r="F23" s="62"/>
      <c r="G23" s="91" t="s">
        <v>99</v>
      </c>
      <c r="H23" s="184"/>
      <c r="I23" s="166" t="s">
        <v>114</v>
      </c>
      <c r="J23" s="22"/>
      <c r="K23" s="33"/>
      <c r="L23" s="22"/>
      <c r="M23" s="23"/>
      <c r="N23" s="182"/>
      <c r="O23" s="23"/>
      <c r="P23" s="176" t="s">
        <v>113</v>
      </c>
      <c r="Q23" s="23"/>
      <c r="R23" s="265" t="s">
        <v>150</v>
      </c>
      <c r="S23" s="266"/>
      <c r="T23" s="24">
        <v>4</v>
      </c>
      <c r="U23" s="219">
        <v>36</v>
      </c>
      <c r="V23" s="228" t="str">
        <f t="shared" ref="V23" si="16">VLOOKUP(X23,$AB$5:$AD$55,3,FALSE)</f>
        <v>園生わかば</v>
      </c>
      <c r="W23" s="228" t="str">
        <f t="shared" ref="W23" si="17">VLOOKUP(X23,$AB$5:$AD$53,2,FALSE)</f>
        <v>稲</v>
      </c>
      <c r="X23" s="7">
        <v>24</v>
      </c>
      <c r="AA23" s="25" t="s">
        <v>37</v>
      </c>
      <c r="AB23" s="25">
        <f t="shared" si="2"/>
        <v>19</v>
      </c>
      <c r="AC23" s="25" t="s">
        <v>37</v>
      </c>
      <c r="AD23" s="41" t="s">
        <v>38</v>
      </c>
      <c r="AF23" s="9"/>
      <c r="AI23" s="9"/>
      <c r="AJ23" s="9"/>
      <c r="AK23" s="9"/>
      <c r="AL23" s="9"/>
      <c r="AM23" s="9"/>
      <c r="AQ23" s="28"/>
      <c r="AR23" s="29"/>
    </row>
    <row r="24" spans="1:45" ht="11.5" customHeight="1" thickTop="1" thickBot="1" x14ac:dyDescent="0.25">
      <c r="B24" s="225"/>
      <c r="C24" s="227"/>
      <c r="D24" s="218"/>
      <c r="F24" s="239" t="s">
        <v>127</v>
      </c>
      <c r="G24" s="262"/>
      <c r="H24" s="102"/>
      <c r="I24" s="188" t="s">
        <v>120</v>
      </c>
      <c r="J24" s="22"/>
      <c r="K24" s="267" t="s">
        <v>129</v>
      </c>
      <c r="L24" s="268"/>
      <c r="M24" s="268"/>
      <c r="N24" s="269"/>
      <c r="O24" s="23"/>
      <c r="P24" s="34"/>
      <c r="Q24" s="107"/>
      <c r="R24" s="117" t="s">
        <v>107</v>
      </c>
      <c r="S24" s="79"/>
      <c r="U24" s="220"/>
      <c r="V24" s="229"/>
      <c r="W24" s="229"/>
      <c r="AA24" s="25" t="s">
        <v>37</v>
      </c>
      <c r="AB24" s="25">
        <f t="shared" si="2"/>
        <v>20</v>
      </c>
      <c r="AC24" s="25" t="s">
        <v>37</v>
      </c>
      <c r="AD24" s="41" t="s">
        <v>39</v>
      </c>
      <c r="AF24" s="9"/>
      <c r="AI24" s="9"/>
      <c r="AJ24" s="9"/>
      <c r="AK24" s="9"/>
      <c r="AL24" s="9"/>
      <c r="AM24" s="9"/>
      <c r="AR24" s="28"/>
      <c r="AS24" s="29"/>
    </row>
    <row r="25" spans="1:45" ht="11.5" customHeight="1" thickBot="1" x14ac:dyDescent="0.25">
      <c r="A25" s="1">
        <v>8</v>
      </c>
      <c r="B25" s="224" t="str">
        <f>VLOOKUP(A25,$AB$5:$AD$53,2,FALSE)</f>
        <v>中</v>
      </c>
      <c r="C25" s="226" t="str">
        <f>VLOOKUP(A25,$AB$5:$AD$55,3,FALSE)</f>
        <v>ミヤコリトルベアーズ</v>
      </c>
      <c r="D25" s="217">
        <v>11</v>
      </c>
      <c r="E25" s="21">
        <v>9</v>
      </c>
      <c r="F25" s="59" t="s">
        <v>139</v>
      </c>
      <c r="G25" s="175"/>
      <c r="H25" s="102"/>
      <c r="I25" s="33"/>
      <c r="J25" s="22"/>
      <c r="K25" s="270" t="s">
        <v>130</v>
      </c>
      <c r="L25" s="271"/>
      <c r="M25" s="271"/>
      <c r="N25" s="272"/>
      <c r="O25" s="23"/>
      <c r="P25" s="23"/>
      <c r="Q25" s="109"/>
      <c r="R25" s="88" t="s">
        <v>98</v>
      </c>
      <c r="S25" s="75"/>
      <c r="T25" s="24">
        <v>39</v>
      </c>
      <c r="U25" s="219">
        <v>37</v>
      </c>
      <c r="V25" s="228" t="str">
        <f t="shared" ref="V25" si="18">VLOOKUP(X25,$AB$5:$AD$55,3,FALSE)</f>
        <v>幕西ファイヤーズ</v>
      </c>
      <c r="W25" s="228" t="str">
        <f>VLOOKUP(X25,$AB$5:$AD$55,2,FALSE)</f>
        <v>美</v>
      </c>
      <c r="X25" s="7">
        <v>50</v>
      </c>
      <c r="AA25" s="25" t="s">
        <v>37</v>
      </c>
      <c r="AB25" s="25">
        <f t="shared" si="2"/>
        <v>21</v>
      </c>
      <c r="AC25" s="25" t="s">
        <v>37</v>
      </c>
      <c r="AD25" s="41" t="s">
        <v>41</v>
      </c>
      <c r="AF25" s="9"/>
      <c r="AI25" s="9"/>
      <c r="AJ25" s="9"/>
      <c r="AK25" s="9"/>
      <c r="AL25" s="9"/>
      <c r="AM25" s="9"/>
    </row>
    <row r="26" spans="1:45" ht="11.5" customHeight="1" thickBot="1" x14ac:dyDescent="0.25">
      <c r="B26" s="225"/>
      <c r="C26" s="227"/>
      <c r="D26" s="218"/>
      <c r="F26" s="63"/>
      <c r="G26" s="92" t="s">
        <v>96</v>
      </c>
      <c r="H26" s="104"/>
      <c r="I26" s="33"/>
      <c r="J26" s="22"/>
      <c r="K26" s="270" t="s">
        <v>155</v>
      </c>
      <c r="L26" s="271"/>
      <c r="M26" s="271"/>
      <c r="N26" s="272"/>
      <c r="O26" s="23"/>
      <c r="P26" s="23"/>
      <c r="Q26" s="53" t="s">
        <v>120</v>
      </c>
      <c r="R26" s="116" t="s">
        <v>40</v>
      </c>
      <c r="S26" s="74"/>
      <c r="U26" s="220"/>
      <c r="V26" s="229"/>
      <c r="W26" s="229"/>
      <c r="AA26" s="25" t="s">
        <v>37</v>
      </c>
      <c r="AB26" s="25">
        <f t="shared" si="2"/>
        <v>22</v>
      </c>
      <c r="AC26" s="25" t="s">
        <v>37</v>
      </c>
      <c r="AD26" s="41" t="s">
        <v>42</v>
      </c>
      <c r="AF26" s="9"/>
      <c r="AI26" s="9"/>
      <c r="AJ26" s="9"/>
      <c r="AK26" s="9"/>
      <c r="AL26" s="9"/>
      <c r="AM26" s="9"/>
    </row>
    <row r="27" spans="1:45" ht="11.5" customHeight="1" thickBot="1" x14ac:dyDescent="0.25">
      <c r="A27" s="1">
        <v>44</v>
      </c>
      <c r="B27" s="244" t="str">
        <f>VLOOKUP(A27,$AB$5:$AD$53,2,FALSE)</f>
        <v>美</v>
      </c>
      <c r="C27" s="246" t="str">
        <f>VLOOKUP(A27,$AB$5:$AD$55,3,FALSE)</f>
        <v>幸町リトルインデｲアンズ</v>
      </c>
      <c r="D27" s="217">
        <v>12</v>
      </c>
      <c r="F27" s="64"/>
      <c r="G27" s="144" t="s">
        <v>102</v>
      </c>
      <c r="H27" s="146" t="s">
        <v>119</v>
      </c>
      <c r="J27" s="42"/>
      <c r="L27" s="43" t="s">
        <v>51</v>
      </c>
      <c r="N27" s="211"/>
      <c r="Q27" s="131" t="s">
        <v>121</v>
      </c>
      <c r="R27" s="132"/>
      <c r="S27" s="133"/>
      <c r="U27" s="219">
        <v>38</v>
      </c>
      <c r="V27" s="254" t="str">
        <f t="shared" ref="V27" si="19">VLOOKUP(X27,$AB$5:$AD$55,3,FALSE)</f>
        <v>武石ブルーサンダー</v>
      </c>
      <c r="W27" s="254" t="str">
        <f t="shared" ref="W27" si="20">VLOOKUP(X27,$AB$5:$AD$53,2,FALSE)</f>
        <v>花</v>
      </c>
      <c r="X27" s="7">
        <v>11</v>
      </c>
      <c r="AA27" s="25" t="s">
        <v>37</v>
      </c>
      <c r="AB27" s="25">
        <f t="shared" si="2"/>
        <v>23</v>
      </c>
      <c r="AC27" s="25" t="s">
        <v>37</v>
      </c>
      <c r="AD27" s="41" t="s">
        <v>43</v>
      </c>
      <c r="AF27" s="9"/>
      <c r="AI27" s="9"/>
      <c r="AJ27" s="9"/>
      <c r="AK27" s="9"/>
      <c r="AL27" s="9"/>
      <c r="AM27" s="9"/>
    </row>
    <row r="28" spans="1:45" ht="11.5" customHeight="1" thickBot="1" x14ac:dyDescent="0.25">
      <c r="B28" s="245"/>
      <c r="C28" s="247"/>
      <c r="D28" s="218"/>
      <c r="F28" s="59"/>
      <c r="G28" s="93" t="s">
        <v>44</v>
      </c>
      <c r="H28" s="145" t="s">
        <v>115</v>
      </c>
      <c r="J28" s="42"/>
      <c r="K28" s="300" t="s">
        <v>107</v>
      </c>
      <c r="L28" s="298" t="s">
        <v>125</v>
      </c>
      <c r="M28" s="297" t="s">
        <v>115</v>
      </c>
      <c r="N28" s="212" t="s">
        <v>96</v>
      </c>
      <c r="O28" s="205" t="s">
        <v>159</v>
      </c>
      <c r="U28" s="220"/>
      <c r="V28" s="255"/>
      <c r="W28" s="255"/>
      <c r="AA28" s="25" t="s">
        <v>37</v>
      </c>
      <c r="AB28" s="25">
        <f t="shared" si="2"/>
        <v>24</v>
      </c>
      <c r="AC28" s="25" t="s">
        <v>37</v>
      </c>
      <c r="AD28" s="41" t="s">
        <v>45</v>
      </c>
      <c r="AF28" s="9"/>
      <c r="AI28" s="9"/>
      <c r="AJ28" s="9"/>
      <c r="AK28" s="9"/>
      <c r="AL28" s="9"/>
      <c r="AM28" s="9"/>
      <c r="AP28" s="16"/>
    </row>
    <row r="29" spans="1:45" ht="11.5" customHeight="1" thickTop="1" thickBot="1" x14ac:dyDescent="0.25">
      <c r="A29" s="1">
        <v>18</v>
      </c>
      <c r="B29" s="224" t="str">
        <f>VLOOKUP(A29,$AB$5:$AD$53,2,FALSE)</f>
        <v>稲</v>
      </c>
      <c r="C29" s="226" t="str">
        <f>VLOOKUP(A29,$AB$5:$AD$55,3,FALSE)</f>
        <v>穴川タイガース・ヤング</v>
      </c>
      <c r="D29" s="217">
        <v>13</v>
      </c>
      <c r="F29" s="65"/>
      <c r="G29" s="94"/>
      <c r="J29" s="208"/>
      <c r="K29" s="301" t="s">
        <v>96</v>
      </c>
      <c r="L29" s="299"/>
      <c r="M29" s="206"/>
      <c r="N29" s="207">
        <v>1</v>
      </c>
      <c r="O29" s="205" t="s">
        <v>160</v>
      </c>
      <c r="R29" s="127"/>
      <c r="S29" s="129"/>
      <c r="U29" s="219">
        <v>39</v>
      </c>
      <c r="V29" s="254" t="str">
        <f t="shared" ref="V29" si="21">VLOOKUP(X29,$AB$5:$AD$55,3,FALSE)</f>
        <v>真砂シーホークス</v>
      </c>
      <c r="W29" s="254" t="str">
        <f t="shared" ref="W29" si="22">VLOOKUP(X29,$AB$5:$AD$53,2,FALSE)</f>
        <v>美</v>
      </c>
      <c r="X29" s="7">
        <v>47</v>
      </c>
      <c r="AA29" s="25" t="s">
        <v>37</v>
      </c>
      <c r="AB29" s="25">
        <f t="shared" si="2"/>
        <v>25</v>
      </c>
      <c r="AC29" s="25" t="s">
        <v>37</v>
      </c>
      <c r="AD29" s="45" t="s">
        <v>46</v>
      </c>
      <c r="AP29" s="16"/>
    </row>
    <row r="30" spans="1:45" ht="11.5" customHeight="1" x14ac:dyDescent="0.2">
      <c r="B30" s="225"/>
      <c r="C30" s="227"/>
      <c r="D30" s="218"/>
      <c r="I30" s="204" t="s">
        <v>157</v>
      </c>
      <c r="J30" s="208" t="s">
        <v>47</v>
      </c>
      <c r="K30" s="275" t="s">
        <v>161</v>
      </c>
      <c r="L30" s="275"/>
      <c r="M30" s="275"/>
      <c r="N30" s="275"/>
      <c r="O30" s="31" t="s">
        <v>48</v>
      </c>
      <c r="Q30" s="124"/>
      <c r="R30" s="128" t="s">
        <v>49</v>
      </c>
      <c r="S30" s="130"/>
      <c r="U30" s="220"/>
      <c r="V30" s="255"/>
      <c r="W30" s="255"/>
      <c r="AA30" s="25" t="s">
        <v>37</v>
      </c>
      <c r="AB30" s="25">
        <f t="shared" si="2"/>
        <v>26</v>
      </c>
      <c r="AC30" s="25" t="s">
        <v>37</v>
      </c>
      <c r="AD30" s="45" t="s">
        <v>50</v>
      </c>
    </row>
    <row r="31" spans="1:45" ht="11.5" customHeight="1" thickBot="1" x14ac:dyDescent="0.25">
      <c r="A31" s="1">
        <v>19</v>
      </c>
      <c r="B31" s="224" t="str">
        <f>VLOOKUP(A31,$AB$5:$AD$53,2,FALSE)</f>
        <v>稲</v>
      </c>
      <c r="C31" s="226" t="str">
        <f>VLOOKUP(A31,$AB$5:$AD$55,3,FALSE)</f>
        <v>稲丘ベアーズ</v>
      </c>
      <c r="D31" s="217">
        <v>14</v>
      </c>
      <c r="F31" s="65"/>
      <c r="I31" s="204" t="s">
        <v>158</v>
      </c>
      <c r="J31" s="208"/>
      <c r="K31" s="275" t="s">
        <v>166</v>
      </c>
      <c r="L31" s="275"/>
      <c r="M31" s="275"/>
      <c r="N31" s="275"/>
      <c r="Q31" s="125" t="s">
        <v>123</v>
      </c>
      <c r="R31" s="126"/>
      <c r="S31" s="80"/>
      <c r="U31" s="219">
        <v>40</v>
      </c>
      <c r="V31" s="228" t="str">
        <f t="shared" ref="V31" si="23">VLOOKUP(X31,$AB$5:$AD$55,3,FALSE)</f>
        <v>天台バッファローズ</v>
      </c>
      <c r="W31" s="228" t="str">
        <f t="shared" ref="W31" si="24">VLOOKUP(X31,$AB$5:$AD$53,2,FALSE)</f>
        <v>稲</v>
      </c>
      <c r="X31" s="7">
        <v>25</v>
      </c>
      <c r="AA31" s="25" t="s">
        <v>37</v>
      </c>
      <c r="AB31" s="25">
        <f t="shared" si="2"/>
        <v>27</v>
      </c>
      <c r="AC31" s="25" t="s">
        <v>37</v>
      </c>
      <c r="AD31" s="45" t="s">
        <v>52</v>
      </c>
    </row>
    <row r="32" spans="1:45" ht="11.5" customHeight="1" thickBot="1" x14ac:dyDescent="0.25">
      <c r="B32" s="225"/>
      <c r="C32" s="227"/>
      <c r="D32" s="218"/>
      <c r="F32" s="59"/>
      <c r="G32" s="96" t="s">
        <v>53</v>
      </c>
      <c r="H32" s="152" t="s">
        <v>113</v>
      </c>
      <c r="J32" s="208"/>
      <c r="K32" s="277" t="s">
        <v>162</v>
      </c>
      <c r="L32" s="277"/>
      <c r="M32" s="277"/>
      <c r="N32" s="277"/>
      <c r="P32" s="44"/>
      <c r="Q32" s="119" t="s">
        <v>120</v>
      </c>
      <c r="R32" s="97" t="s">
        <v>105</v>
      </c>
      <c r="S32" s="79"/>
      <c r="U32" s="220"/>
      <c r="V32" s="229"/>
      <c r="W32" s="229"/>
      <c r="AA32" s="25" t="s">
        <v>37</v>
      </c>
      <c r="AB32" s="25">
        <f t="shared" si="2"/>
        <v>28</v>
      </c>
      <c r="AC32" s="25" t="s">
        <v>37</v>
      </c>
      <c r="AD32" s="45" t="s">
        <v>54</v>
      </c>
    </row>
    <row r="33" spans="1:39" ht="11.5" customHeight="1" thickBot="1" x14ac:dyDescent="0.25">
      <c r="A33" s="1">
        <v>39</v>
      </c>
      <c r="B33" s="224" t="str">
        <f>VLOOKUP(A33,$AB$5:$AD$55,2,FALSE)</f>
        <v>緑</v>
      </c>
      <c r="C33" s="226" t="str">
        <f>VLOOKUP(A33,$AB$5:$AD$55,3,FALSE)</f>
        <v>あすみが丘ゴールデンスタ-ズ</v>
      </c>
      <c r="D33" s="217">
        <v>15</v>
      </c>
      <c r="G33" s="150"/>
      <c r="H33" s="119" t="s">
        <v>125</v>
      </c>
      <c r="J33" s="208"/>
      <c r="K33" s="277" t="s">
        <v>167</v>
      </c>
      <c r="L33" s="277"/>
      <c r="M33" s="277"/>
      <c r="N33" s="277"/>
      <c r="P33" s="44"/>
      <c r="R33" s="118" t="s">
        <v>108</v>
      </c>
      <c r="S33" s="75"/>
      <c r="U33" s="219">
        <v>41</v>
      </c>
      <c r="V33" s="228" t="str">
        <f t="shared" ref="V33" si="25">VLOOKUP(X33,$AB$5:$AD$55,3,FALSE)</f>
        <v>稲荷スターズ</v>
      </c>
      <c r="W33" s="228" t="str">
        <f t="shared" ref="W33" si="26">VLOOKUP(X33,$AB$5:$AD$53,2,FALSE)</f>
        <v>中</v>
      </c>
      <c r="X33" s="7">
        <v>1</v>
      </c>
      <c r="AA33" s="25" t="s">
        <v>55</v>
      </c>
      <c r="AB33" s="25">
        <f t="shared" si="2"/>
        <v>29</v>
      </c>
      <c r="AC33" s="25" t="s">
        <v>55</v>
      </c>
      <c r="AD33" s="41" t="s">
        <v>56</v>
      </c>
    </row>
    <row r="34" spans="1:39" ht="11.5" customHeight="1" thickBot="1" x14ac:dyDescent="0.25">
      <c r="B34" s="225"/>
      <c r="C34" s="227"/>
      <c r="D34" s="218"/>
      <c r="F34" s="67"/>
      <c r="G34" s="151" t="s">
        <v>103</v>
      </c>
      <c r="H34" s="106"/>
      <c r="J34" s="208"/>
      <c r="K34" s="278" t="s">
        <v>163</v>
      </c>
      <c r="L34" s="278"/>
      <c r="M34" s="278"/>
      <c r="N34" s="278"/>
      <c r="P34" s="170" t="s">
        <v>120</v>
      </c>
      <c r="Q34" s="110" t="s">
        <v>57</v>
      </c>
      <c r="R34" s="239" t="s">
        <v>128</v>
      </c>
      <c r="S34" s="240"/>
      <c r="U34" s="220"/>
      <c r="V34" s="229"/>
      <c r="W34" s="229"/>
      <c r="AA34" s="25" t="s">
        <v>55</v>
      </c>
      <c r="AB34" s="25">
        <f t="shared" si="2"/>
        <v>30</v>
      </c>
      <c r="AC34" s="25" t="s">
        <v>55</v>
      </c>
      <c r="AD34" s="46" t="s">
        <v>58</v>
      </c>
    </row>
    <row r="35" spans="1:39" ht="11.5" customHeight="1" thickTop="1" thickBot="1" x14ac:dyDescent="0.25">
      <c r="A35" s="1">
        <v>14</v>
      </c>
      <c r="B35" s="244" t="str">
        <f>VLOOKUP(A35,$AB$5:$AD$53,2,FALSE)</f>
        <v>花</v>
      </c>
      <c r="C35" s="246" t="str">
        <f>VLOOKUP(A35,$AB$5:$AD$55,3,FALSE)</f>
        <v>花見川ツインズ</v>
      </c>
      <c r="D35" s="217">
        <v>16</v>
      </c>
      <c r="E35" s="21">
        <v>42</v>
      </c>
      <c r="F35" s="68"/>
      <c r="G35" s="98" t="s">
        <v>98</v>
      </c>
      <c r="H35" s="104"/>
      <c r="I35" s="22"/>
      <c r="J35" s="201"/>
      <c r="K35" s="278" t="s">
        <v>164</v>
      </c>
      <c r="L35" s="278"/>
      <c r="M35" s="278"/>
      <c r="N35" s="278"/>
      <c r="O35" s="39"/>
      <c r="P35" s="189" t="s">
        <v>145</v>
      </c>
      <c r="Q35" s="107"/>
      <c r="R35" s="175"/>
      <c r="S35" s="73" t="s">
        <v>142</v>
      </c>
      <c r="T35" s="24">
        <v>16</v>
      </c>
      <c r="U35" s="219">
        <v>42</v>
      </c>
      <c r="V35" s="228" t="str">
        <f t="shared" ref="V35" si="27">VLOOKUP(X35,$AB$5:$AD$55,3,FALSE)</f>
        <v>横戸ヒューガーズ</v>
      </c>
      <c r="W35" s="228" t="str">
        <f t="shared" ref="W35" si="28">VLOOKUP(X35,$AB$5:$AD$53,2,FALSE)</f>
        <v>花</v>
      </c>
      <c r="X35" s="7">
        <v>17</v>
      </c>
      <c r="AA35" s="25" t="s">
        <v>59</v>
      </c>
      <c r="AB35" s="25">
        <f t="shared" si="2"/>
        <v>31</v>
      </c>
      <c r="AC35" s="25" t="s">
        <v>59</v>
      </c>
      <c r="AD35" s="46" t="s">
        <v>60</v>
      </c>
    </row>
    <row r="36" spans="1:39" ht="11.5" customHeight="1" thickBot="1" x14ac:dyDescent="0.25">
      <c r="B36" s="245"/>
      <c r="C36" s="247"/>
      <c r="D36" s="218"/>
      <c r="F36" s="239" t="s">
        <v>127</v>
      </c>
      <c r="G36" s="276"/>
      <c r="H36" s="104" t="s">
        <v>61</v>
      </c>
      <c r="I36" s="165" t="s">
        <v>113</v>
      </c>
      <c r="J36" s="201"/>
      <c r="K36" s="278" t="s">
        <v>165</v>
      </c>
      <c r="L36" s="278"/>
      <c r="M36" s="278"/>
      <c r="N36" s="278"/>
      <c r="O36" s="39"/>
      <c r="P36" s="180"/>
      <c r="Q36" s="107"/>
      <c r="R36" s="113" t="s">
        <v>120</v>
      </c>
      <c r="S36" s="79"/>
      <c r="U36" s="220"/>
      <c r="V36" s="229"/>
      <c r="W36" s="229"/>
      <c r="AA36" s="25" t="s">
        <v>59</v>
      </c>
      <c r="AB36" s="25">
        <f t="shared" si="2"/>
        <v>32</v>
      </c>
      <c r="AC36" s="25" t="s">
        <v>59</v>
      </c>
      <c r="AD36" s="46" t="s">
        <v>62</v>
      </c>
    </row>
    <row r="37" spans="1:39" ht="11.5" customHeight="1" thickTop="1" thickBot="1" x14ac:dyDescent="0.25">
      <c r="A37" s="1">
        <v>48</v>
      </c>
      <c r="B37" s="244" t="str">
        <f>VLOOKUP(A37,$AB$5:$AD$53,2,FALSE)</f>
        <v>美</v>
      </c>
      <c r="C37" s="246" t="str">
        <f>VLOOKUP(A37,$AB$5:$AD$55,3,FALSE)</f>
        <v>磯辺シャークス</v>
      </c>
      <c r="D37" s="217">
        <v>17</v>
      </c>
      <c r="E37" s="21">
        <v>29</v>
      </c>
      <c r="F37" s="69" t="s">
        <v>144</v>
      </c>
      <c r="G37" s="175"/>
      <c r="H37" s="184"/>
      <c r="I37" s="190" t="s">
        <v>124</v>
      </c>
      <c r="J37" s="201"/>
      <c r="K37" s="167"/>
      <c r="L37" s="22"/>
      <c r="M37" s="23"/>
      <c r="N37" s="34"/>
      <c r="O37" s="34"/>
      <c r="P37" s="180"/>
      <c r="Q37" s="156"/>
      <c r="R37" s="148" t="s">
        <v>98</v>
      </c>
      <c r="S37" s="75"/>
      <c r="T37" s="24">
        <v>30</v>
      </c>
      <c r="U37" s="219">
        <v>43</v>
      </c>
      <c r="V37" s="254" t="str">
        <f t="shared" ref="V37" si="29">VLOOKUP(X37,$AB$5:$AD$55,3,FALSE)</f>
        <v>愛生グレート</v>
      </c>
      <c r="W37" s="254" t="str">
        <f t="shared" ref="W37" si="30">VLOOKUP(X37,$AB$5:$AD$53,2,FALSE)</f>
        <v>若</v>
      </c>
      <c r="X37" s="7">
        <v>29</v>
      </c>
      <c r="AA37" s="25" t="s">
        <v>59</v>
      </c>
      <c r="AB37" s="25">
        <f t="shared" si="2"/>
        <v>33</v>
      </c>
      <c r="AC37" s="25" t="s">
        <v>59</v>
      </c>
      <c r="AD37" s="46" t="s">
        <v>64</v>
      </c>
      <c r="AF37" s="9"/>
      <c r="AI37" s="9"/>
      <c r="AJ37" s="9"/>
      <c r="AK37" s="9"/>
      <c r="AL37" s="9"/>
      <c r="AM37" s="9"/>
    </row>
    <row r="38" spans="1:39" ht="11.5" customHeight="1" thickBot="1" x14ac:dyDescent="0.25">
      <c r="B38" s="245"/>
      <c r="C38" s="247"/>
      <c r="D38" s="218"/>
      <c r="F38" s="70"/>
      <c r="G38" s="99" t="s">
        <v>53</v>
      </c>
      <c r="H38" s="184"/>
      <c r="I38" s="40"/>
      <c r="J38" s="201"/>
      <c r="K38" s="167"/>
      <c r="L38" s="22"/>
      <c r="M38" s="23"/>
      <c r="N38" s="34"/>
      <c r="O38" s="34"/>
      <c r="P38" s="180"/>
      <c r="Q38" s="157" t="s">
        <v>99</v>
      </c>
      <c r="R38" s="86" t="s">
        <v>63</v>
      </c>
      <c r="S38" s="158" t="s">
        <v>109</v>
      </c>
      <c r="U38" s="220"/>
      <c r="V38" s="255"/>
      <c r="W38" s="255"/>
      <c r="AA38" s="25" t="s">
        <v>59</v>
      </c>
      <c r="AB38" s="25">
        <f t="shared" si="2"/>
        <v>34</v>
      </c>
      <c r="AC38" s="25" t="s">
        <v>59</v>
      </c>
      <c r="AD38" s="46" t="s">
        <v>66</v>
      </c>
      <c r="AF38" s="9"/>
      <c r="AI38" s="9"/>
      <c r="AJ38" s="9"/>
      <c r="AK38" s="9"/>
      <c r="AL38" s="9"/>
      <c r="AM38" s="9"/>
    </row>
    <row r="39" spans="1:39" ht="11.5" customHeight="1" x14ac:dyDescent="0.2">
      <c r="A39" s="1">
        <v>32</v>
      </c>
      <c r="B39" s="224" t="str">
        <f>VLOOKUP(A39,$AB$5:$AD$53,2,FALSE)</f>
        <v>若</v>
      </c>
      <c r="C39" s="226" t="str">
        <f>VLOOKUP(A39,$AB$5:$AD$55,3,FALSE)</f>
        <v>高根ニュースターズ</v>
      </c>
      <c r="D39" s="217">
        <v>18</v>
      </c>
      <c r="E39" s="21">
        <v>11</v>
      </c>
      <c r="F39" s="58"/>
      <c r="G39" s="120" t="s">
        <v>104</v>
      </c>
      <c r="H39" s="184"/>
      <c r="I39" s="40"/>
      <c r="J39" s="201"/>
      <c r="K39" s="167"/>
      <c r="L39" s="22"/>
      <c r="M39" s="23"/>
      <c r="N39" s="34"/>
      <c r="O39" s="34"/>
      <c r="P39" s="23"/>
      <c r="Q39" s="147" t="s">
        <v>96</v>
      </c>
      <c r="R39" s="85"/>
      <c r="S39" s="159" t="s">
        <v>110</v>
      </c>
      <c r="T39" s="24">
        <v>41</v>
      </c>
      <c r="U39" s="219">
        <v>44</v>
      </c>
      <c r="V39" s="228" t="str">
        <f t="shared" ref="V39" si="31">VLOOKUP(X39,$AB$5:$AD$55,3,FALSE)</f>
        <v>誉田ベアーズ</v>
      </c>
      <c r="W39" s="228" t="str">
        <f t="shared" ref="W39" si="32">VLOOKUP(X39,$AB$5:$AD$53,2,FALSE)</f>
        <v>緑</v>
      </c>
      <c r="X39" s="7">
        <v>43</v>
      </c>
      <c r="AA39" s="25" t="s">
        <v>59</v>
      </c>
      <c r="AB39" s="25">
        <f t="shared" si="2"/>
        <v>35</v>
      </c>
      <c r="AC39" s="25" t="s">
        <v>59</v>
      </c>
      <c r="AD39" s="46" t="s">
        <v>67</v>
      </c>
      <c r="AF39" s="9"/>
      <c r="AI39" s="9"/>
      <c r="AJ39" s="9"/>
      <c r="AK39" s="9"/>
      <c r="AL39" s="9"/>
      <c r="AM39" s="9"/>
    </row>
    <row r="40" spans="1:39" ht="11.5" customHeight="1" thickBot="1" x14ac:dyDescent="0.25">
      <c r="B40" s="225"/>
      <c r="C40" s="227"/>
      <c r="D40" s="218"/>
      <c r="F40" s="59"/>
      <c r="G40" s="140" t="s">
        <v>68</v>
      </c>
      <c r="H40" s="191" t="s">
        <v>114</v>
      </c>
      <c r="I40" s="40"/>
      <c r="J40" s="201"/>
      <c r="K40" s="167"/>
      <c r="L40" s="22"/>
      <c r="M40" s="23"/>
      <c r="N40" s="34"/>
      <c r="O40" s="34"/>
      <c r="P40" s="23"/>
      <c r="Q40" s="241" t="s">
        <v>148</v>
      </c>
      <c r="R40" s="274"/>
      <c r="S40" s="274"/>
      <c r="U40" s="220"/>
      <c r="V40" s="229"/>
      <c r="W40" s="229"/>
      <c r="AA40" s="25" t="s">
        <v>59</v>
      </c>
      <c r="AB40" s="25">
        <f t="shared" si="2"/>
        <v>36</v>
      </c>
      <c r="AC40" s="25" t="s">
        <v>59</v>
      </c>
      <c r="AD40" s="46" t="s">
        <v>69</v>
      </c>
      <c r="AF40" s="9"/>
      <c r="AI40" s="9"/>
      <c r="AJ40" s="9"/>
      <c r="AK40" s="9"/>
      <c r="AL40" s="9"/>
      <c r="AM40" s="9"/>
    </row>
    <row r="41" spans="1:39" ht="11.5" customHeight="1" thickBot="1" x14ac:dyDescent="0.25">
      <c r="A41" s="1">
        <v>5</v>
      </c>
      <c r="B41" s="224" t="str">
        <f>VLOOKUP(A41,$AB$5:$AD$53,2,FALSE)</f>
        <v>中</v>
      </c>
      <c r="C41" s="226" t="str">
        <f>VLOOKUP(A41,$AB$5:$AD$55,3,FALSE)</f>
        <v>松ヶ丘ドルフィンズ</v>
      </c>
      <c r="D41" s="217">
        <v>19</v>
      </c>
      <c r="E41" s="21">
        <v>6</v>
      </c>
      <c r="F41" s="58"/>
      <c r="G41" s="85"/>
      <c r="H41" s="52" t="s">
        <v>113</v>
      </c>
      <c r="I41" s="40"/>
      <c r="J41" s="201"/>
      <c r="K41" s="167"/>
      <c r="L41" s="22"/>
      <c r="M41" s="23"/>
      <c r="N41" s="34"/>
      <c r="O41" s="34"/>
      <c r="P41" s="23"/>
      <c r="Q41" s="241" t="s">
        <v>111</v>
      </c>
      <c r="R41" s="274"/>
      <c r="S41" s="274"/>
      <c r="T41" s="24">
        <v>3</v>
      </c>
      <c r="U41" s="219">
        <v>45</v>
      </c>
      <c r="V41" s="248" t="str">
        <f t="shared" ref="V41" si="33">VLOOKUP(X41,$AB$5:$AD$55,3,FALSE)</f>
        <v>仁戸名ファミリーズ</v>
      </c>
      <c r="W41" s="279" t="str">
        <f t="shared" ref="W41" si="34">VLOOKUP(X41,$AB$5:$AD$53,2,FALSE)</f>
        <v>中</v>
      </c>
      <c r="X41" s="7">
        <v>7</v>
      </c>
      <c r="AA41" s="25" t="s">
        <v>59</v>
      </c>
      <c r="AB41" s="25">
        <f t="shared" si="2"/>
        <v>37</v>
      </c>
      <c r="AC41" s="25" t="s">
        <v>59</v>
      </c>
      <c r="AD41" s="46" t="s">
        <v>70</v>
      </c>
      <c r="AF41" s="9"/>
      <c r="AI41" s="9"/>
      <c r="AJ41" s="9"/>
      <c r="AK41" s="9"/>
      <c r="AL41" s="9"/>
      <c r="AM41" s="9"/>
    </row>
    <row r="42" spans="1:39" ht="11.5" customHeight="1" thickBot="1" x14ac:dyDescent="0.25">
      <c r="B42" s="225"/>
      <c r="C42" s="227"/>
      <c r="D42" s="218"/>
      <c r="F42" s="239" t="s">
        <v>147</v>
      </c>
      <c r="G42" s="274"/>
      <c r="H42" s="274"/>
      <c r="I42" s="22"/>
      <c r="J42" s="209"/>
      <c r="K42" s="167"/>
      <c r="L42" s="22"/>
      <c r="M42" s="23"/>
      <c r="N42" s="34"/>
      <c r="O42" s="34"/>
      <c r="P42" s="23"/>
      <c r="Q42" s="107"/>
      <c r="R42" s="123" t="s">
        <v>121</v>
      </c>
      <c r="S42" s="174"/>
      <c r="U42" s="220"/>
      <c r="V42" s="249"/>
      <c r="W42" s="280"/>
      <c r="AA42" s="25" t="s">
        <v>71</v>
      </c>
      <c r="AB42" s="25">
        <f t="shared" si="2"/>
        <v>38</v>
      </c>
      <c r="AC42" s="25" t="s">
        <v>72</v>
      </c>
      <c r="AD42" s="41" t="s">
        <v>73</v>
      </c>
      <c r="AF42" s="9"/>
      <c r="AI42" s="9"/>
      <c r="AJ42" s="9"/>
      <c r="AK42" s="9"/>
      <c r="AL42" s="9"/>
      <c r="AM42" s="9"/>
    </row>
    <row r="43" spans="1:39" ht="11.5" customHeight="1" thickBot="1" x14ac:dyDescent="0.25">
      <c r="A43" s="1">
        <v>20</v>
      </c>
      <c r="B43" s="224" t="str">
        <f>VLOOKUP(A43,$AB$5:$AD$53,2,FALSE)</f>
        <v>稲</v>
      </c>
      <c r="C43" s="226" t="str">
        <f>VLOOKUP(A43,$AB$5:$AD$55,3,FALSE)</f>
        <v>いなげパイレーツ</v>
      </c>
      <c r="D43" s="217">
        <v>20</v>
      </c>
      <c r="E43" s="21">
        <v>36</v>
      </c>
      <c r="F43" s="281" t="s">
        <v>151</v>
      </c>
      <c r="G43" s="282"/>
      <c r="H43" s="282"/>
      <c r="I43" s="47">
        <v>45</v>
      </c>
      <c r="J43" s="210" t="s">
        <v>115</v>
      </c>
      <c r="K43" s="167"/>
      <c r="L43" s="22"/>
      <c r="M43" s="23"/>
      <c r="N43" s="34"/>
      <c r="O43" s="34"/>
      <c r="P43" s="23"/>
      <c r="Q43" s="156"/>
      <c r="R43" s="155" t="s">
        <v>102</v>
      </c>
      <c r="S43" s="78"/>
      <c r="T43" s="24">
        <v>25</v>
      </c>
      <c r="U43" s="219">
        <v>46</v>
      </c>
      <c r="V43" s="228" t="str">
        <f t="shared" ref="V43" si="35">VLOOKUP(X43,$AB$5:$AD$55,3,FALSE)</f>
        <v>山王ドジャーズ</v>
      </c>
      <c r="W43" s="228" t="str">
        <f t="shared" ref="W43" si="36">VLOOKUP(X43,$AB$5:$AD$53,2,FALSE)</f>
        <v>稲</v>
      </c>
      <c r="X43" s="7">
        <v>23</v>
      </c>
      <c r="AA43" s="25" t="s">
        <v>71</v>
      </c>
      <c r="AB43" s="25">
        <f t="shared" si="2"/>
        <v>39</v>
      </c>
      <c r="AC43" s="25" t="s">
        <v>72</v>
      </c>
      <c r="AD43" s="41" t="s">
        <v>75</v>
      </c>
      <c r="AF43" s="9"/>
      <c r="AI43" s="9"/>
      <c r="AJ43" s="9"/>
      <c r="AK43" s="9"/>
      <c r="AL43" s="9"/>
      <c r="AM43" s="9"/>
    </row>
    <row r="44" spans="1:39" ht="11.5" customHeight="1" thickBot="1" x14ac:dyDescent="0.25">
      <c r="B44" s="225"/>
      <c r="C44" s="227"/>
      <c r="D44" s="218"/>
      <c r="F44" s="63"/>
      <c r="G44" s="88" t="s">
        <v>103</v>
      </c>
      <c r="H44" s="102"/>
      <c r="I44" s="195"/>
      <c r="J44" s="196" t="s">
        <v>113</v>
      </c>
      <c r="K44" s="22"/>
      <c r="L44" s="22"/>
      <c r="M44" s="23"/>
      <c r="N44" s="34"/>
      <c r="O44" s="197" t="s">
        <v>113</v>
      </c>
      <c r="P44" s="23" t="s">
        <v>76</v>
      </c>
      <c r="Q44" s="157" t="s">
        <v>131</v>
      </c>
      <c r="R44" s="86" t="s">
        <v>74</v>
      </c>
      <c r="S44" s="158" t="s">
        <v>65</v>
      </c>
      <c r="U44" s="220"/>
      <c r="V44" s="229"/>
      <c r="W44" s="229"/>
      <c r="AA44" s="25" t="s">
        <v>72</v>
      </c>
      <c r="AB44" s="25">
        <f t="shared" si="2"/>
        <v>40</v>
      </c>
      <c r="AC44" s="25" t="s">
        <v>71</v>
      </c>
      <c r="AD44" s="46" t="s">
        <v>77</v>
      </c>
      <c r="AF44" s="9"/>
      <c r="AI44" s="9"/>
      <c r="AJ44" s="9"/>
      <c r="AK44" s="9"/>
      <c r="AL44" s="9"/>
      <c r="AM44" s="9"/>
    </row>
    <row r="45" spans="1:39" ht="11.5" customHeight="1" thickBot="1" x14ac:dyDescent="0.25">
      <c r="A45" s="1">
        <v>31</v>
      </c>
      <c r="B45" s="224" t="str">
        <f>VLOOKUP(A45,$AB$5:$AD$53,2,FALSE)</f>
        <v>若</v>
      </c>
      <c r="C45" s="226" t="str">
        <f>VLOOKUP(A45,$AB$5:$AD$55,3,FALSE)</f>
        <v>桜木ライオンズ</v>
      </c>
      <c r="D45" s="217">
        <v>21</v>
      </c>
      <c r="E45" s="21">
        <v>8</v>
      </c>
      <c r="F45" s="69"/>
      <c r="G45" s="89" t="s">
        <v>105</v>
      </c>
      <c r="H45" s="103"/>
      <c r="I45" s="195"/>
      <c r="J45" s="194" t="s">
        <v>156</v>
      </c>
      <c r="K45" s="22"/>
      <c r="L45" s="22"/>
      <c r="M45" s="23"/>
      <c r="N45" s="23"/>
      <c r="O45" s="121" t="s">
        <v>145</v>
      </c>
      <c r="P45" s="182"/>
      <c r="Q45" s="147" t="s">
        <v>115</v>
      </c>
      <c r="R45" s="86"/>
      <c r="S45" s="159" t="s">
        <v>111</v>
      </c>
      <c r="T45" s="24">
        <v>34</v>
      </c>
      <c r="U45" s="219">
        <v>47</v>
      </c>
      <c r="V45" s="228" t="str">
        <f t="shared" ref="V45" si="37">VLOOKUP(X45,$AB$5:$AD$55,3,FALSE)</f>
        <v>あすみが丘コスモスキッド</v>
      </c>
      <c r="W45" s="228" t="str">
        <f t="shared" ref="W45" si="38">VLOOKUP(X45,$AB$5:$AD$53,2,FALSE)</f>
        <v>緑</v>
      </c>
      <c r="X45" s="7">
        <v>38</v>
      </c>
      <c r="AA45" s="25" t="s">
        <v>71</v>
      </c>
      <c r="AB45" s="25">
        <f t="shared" si="2"/>
        <v>41</v>
      </c>
      <c r="AC45" s="25" t="s">
        <v>71</v>
      </c>
      <c r="AD45" s="46" t="s">
        <v>78</v>
      </c>
      <c r="AF45" s="9"/>
      <c r="AI45" s="9"/>
      <c r="AJ45" s="9"/>
      <c r="AK45" s="9"/>
      <c r="AL45" s="9"/>
      <c r="AM45" s="9"/>
    </row>
    <row r="46" spans="1:39" ht="11.5" customHeight="1" thickBot="1" x14ac:dyDescent="0.25">
      <c r="B46" s="225"/>
      <c r="C46" s="227"/>
      <c r="D46" s="218"/>
      <c r="F46" s="61"/>
      <c r="G46" s="86" t="s">
        <v>79</v>
      </c>
      <c r="H46" s="53" t="s">
        <v>113</v>
      </c>
      <c r="I46" s="195"/>
      <c r="J46" s="167"/>
      <c r="K46" s="22"/>
      <c r="L46" s="22"/>
      <c r="M46" s="23"/>
      <c r="N46" s="23"/>
      <c r="O46" s="199"/>
      <c r="P46" s="182"/>
      <c r="Q46" s="108"/>
      <c r="R46" s="112" t="s">
        <v>104</v>
      </c>
      <c r="S46" s="82"/>
      <c r="U46" s="220"/>
      <c r="V46" s="229"/>
      <c r="W46" s="229"/>
      <c r="AA46" s="25" t="s">
        <v>71</v>
      </c>
      <c r="AB46" s="25">
        <f t="shared" si="2"/>
        <v>42</v>
      </c>
      <c r="AC46" s="25" t="s">
        <v>71</v>
      </c>
      <c r="AD46" s="46" t="s">
        <v>80</v>
      </c>
      <c r="AF46" s="9"/>
      <c r="AI46" s="9"/>
      <c r="AJ46" s="9"/>
      <c r="AK46" s="9"/>
      <c r="AL46" s="9"/>
      <c r="AM46" s="9"/>
    </row>
    <row r="47" spans="1:39" ht="11.5" customHeight="1" thickBot="1" x14ac:dyDescent="0.25">
      <c r="A47" s="1">
        <v>41</v>
      </c>
      <c r="B47" s="213" t="str">
        <f>VLOOKUP(A47,$AB$5:$AD$53,2,FALSE)</f>
        <v>緑</v>
      </c>
      <c r="C47" s="215" t="str">
        <f>VLOOKUP(A47,$AB$5:$AD$55,3,FALSE)</f>
        <v>泉谷メッツ</v>
      </c>
      <c r="D47" s="217">
        <v>22</v>
      </c>
      <c r="E47" s="21">
        <v>50</v>
      </c>
      <c r="F47" s="69"/>
      <c r="G47" s="140"/>
      <c r="H47" s="187" t="s">
        <v>122</v>
      </c>
      <c r="I47" s="195"/>
      <c r="J47" s="167"/>
      <c r="K47" s="22"/>
      <c r="L47" s="22"/>
      <c r="M47" s="23"/>
      <c r="N47" s="23"/>
      <c r="O47" s="199"/>
      <c r="P47" s="182"/>
      <c r="Q47" s="107"/>
      <c r="R47" s="121" t="s">
        <v>98</v>
      </c>
      <c r="S47" s="122"/>
      <c r="T47" s="24">
        <v>18</v>
      </c>
      <c r="U47" s="219">
        <v>48</v>
      </c>
      <c r="V47" s="228" t="str">
        <f t="shared" ref="V47" si="39">VLOOKUP(X47,$AB$5:$AD$55,3,FALSE)</f>
        <v>磯辺トータス</v>
      </c>
      <c r="W47" s="228" t="str">
        <f>VLOOKUP(X47,$AB$5:$AD$55,2,FALSE)</f>
        <v>美</v>
      </c>
      <c r="X47" s="7">
        <v>49</v>
      </c>
      <c r="AA47" s="25" t="s">
        <v>71</v>
      </c>
      <c r="AB47" s="25">
        <f t="shared" si="2"/>
        <v>43</v>
      </c>
      <c r="AC47" s="25" t="s">
        <v>71</v>
      </c>
      <c r="AD47" s="46" t="s">
        <v>81</v>
      </c>
      <c r="AF47" s="9"/>
      <c r="AI47" s="9"/>
      <c r="AJ47" s="9"/>
      <c r="AK47" s="9"/>
      <c r="AL47" s="9"/>
      <c r="AM47" s="9"/>
    </row>
    <row r="48" spans="1:39" ht="11.5" customHeight="1" thickBot="1" x14ac:dyDescent="0.25">
      <c r="B48" s="214"/>
      <c r="C48" s="216"/>
      <c r="D48" s="218"/>
      <c r="F48" s="61"/>
      <c r="G48" s="143" t="s">
        <v>105</v>
      </c>
      <c r="H48" s="184"/>
      <c r="I48" s="195"/>
      <c r="J48" s="167"/>
      <c r="K48" s="22"/>
      <c r="L48" s="22"/>
      <c r="M48" s="23"/>
      <c r="N48" s="23"/>
      <c r="O48" s="199"/>
      <c r="P48" s="198" t="s">
        <v>146</v>
      </c>
      <c r="Q48" s="193" t="s">
        <v>82</v>
      </c>
      <c r="R48" s="239" t="s">
        <v>128</v>
      </c>
      <c r="S48" s="240"/>
      <c r="U48" s="220"/>
      <c r="V48" s="229"/>
      <c r="W48" s="229"/>
      <c r="AA48" s="25" t="s">
        <v>83</v>
      </c>
      <c r="AB48" s="25">
        <f t="shared" si="2"/>
        <v>44</v>
      </c>
      <c r="AC48" s="25" t="s">
        <v>84</v>
      </c>
      <c r="AD48" s="41" t="s">
        <v>85</v>
      </c>
      <c r="AF48" s="9"/>
      <c r="AI48" s="9"/>
      <c r="AJ48" s="9"/>
      <c r="AK48" s="9"/>
      <c r="AL48" s="9"/>
      <c r="AM48" s="9"/>
    </row>
    <row r="49" spans="1:39" ht="11.5" customHeight="1" x14ac:dyDescent="0.2">
      <c r="A49" s="1">
        <v>4</v>
      </c>
      <c r="B49" s="224" t="str">
        <f>VLOOKUP(A49,$AB$5:$AD$53,2,FALSE)</f>
        <v>中</v>
      </c>
      <c r="C49" s="226" t="str">
        <f>VLOOKUP(A49,$AB$5:$AD$55,3,FALSE)</f>
        <v>大森フライヤーズ</v>
      </c>
      <c r="D49" s="217">
        <v>23</v>
      </c>
      <c r="E49" s="21">
        <v>19</v>
      </c>
      <c r="F49" s="58"/>
      <c r="G49" s="88" t="s">
        <v>104</v>
      </c>
      <c r="H49" s="184"/>
      <c r="I49" s="195"/>
      <c r="J49" s="167"/>
      <c r="K49" s="22"/>
      <c r="L49" s="22"/>
      <c r="M49" s="23"/>
      <c r="N49" s="23"/>
      <c r="O49" s="23"/>
      <c r="P49" s="166" t="s">
        <v>117</v>
      </c>
      <c r="Q49" s="107"/>
      <c r="R49" s="175"/>
      <c r="S49" s="74" t="s">
        <v>143</v>
      </c>
      <c r="T49" s="24">
        <v>2</v>
      </c>
      <c r="U49" s="219">
        <v>49</v>
      </c>
      <c r="V49" s="228" t="str">
        <f t="shared" ref="V49" si="40">VLOOKUP(X49,$AB$5:$AD$55,3,FALSE)</f>
        <v>花見川少年野球クラブ</v>
      </c>
      <c r="W49" s="228" t="str">
        <f>VLOOKUP(X49,$AB$5:$AD$55,2,FALSE)</f>
        <v>花</v>
      </c>
      <c r="X49" s="7">
        <v>13</v>
      </c>
      <c r="AA49" s="25" t="s">
        <v>83</v>
      </c>
      <c r="AB49" s="25">
        <f t="shared" si="2"/>
        <v>45</v>
      </c>
      <c r="AC49" s="25" t="s">
        <v>84</v>
      </c>
      <c r="AD49" s="46" t="s">
        <v>86</v>
      </c>
      <c r="AF49" s="9"/>
      <c r="AI49" s="9"/>
      <c r="AJ49" s="9"/>
      <c r="AK49" s="9"/>
      <c r="AL49" s="9"/>
      <c r="AM49" s="9"/>
    </row>
    <row r="50" spans="1:39" ht="11.5" customHeight="1" thickBot="1" x14ac:dyDescent="0.25">
      <c r="B50" s="225"/>
      <c r="C50" s="227"/>
      <c r="D50" s="218"/>
      <c r="F50" s="239" t="s">
        <v>127</v>
      </c>
      <c r="G50" s="262"/>
      <c r="H50" s="168" t="s">
        <v>87</v>
      </c>
      <c r="I50" s="192" t="s">
        <v>118</v>
      </c>
      <c r="J50" s="167"/>
      <c r="K50" s="22"/>
      <c r="L50" s="22"/>
      <c r="M50" s="23"/>
      <c r="N50" s="23"/>
      <c r="O50" s="23"/>
      <c r="P50" s="34"/>
      <c r="Q50" s="107"/>
      <c r="R50" s="98" t="s">
        <v>113</v>
      </c>
      <c r="S50" s="79"/>
      <c r="U50" s="220"/>
      <c r="V50" s="229"/>
      <c r="W50" s="229"/>
      <c r="AA50" s="25" t="s">
        <v>83</v>
      </c>
      <c r="AB50" s="25">
        <f t="shared" si="2"/>
        <v>46</v>
      </c>
      <c r="AC50" s="25" t="s">
        <v>83</v>
      </c>
      <c r="AD50" s="46" t="s">
        <v>88</v>
      </c>
      <c r="AF50" s="9"/>
      <c r="AI50" s="9"/>
      <c r="AJ50" s="9"/>
      <c r="AK50" s="9"/>
      <c r="AL50" s="9"/>
      <c r="AM50" s="9"/>
    </row>
    <row r="51" spans="1:39" ht="11.5" customHeight="1" thickBot="1" x14ac:dyDescent="0.25">
      <c r="A51" s="1">
        <v>45</v>
      </c>
      <c r="B51" s="244" t="str">
        <f>VLOOKUP(A51,$AB$5:$AD$53,2,FALSE)</f>
        <v>美</v>
      </c>
      <c r="C51" s="246" t="str">
        <f>VLOOKUP(A51,$AB$5:$AD$55,3,FALSE)</f>
        <v>高洲コンドルス</v>
      </c>
      <c r="D51" s="217">
        <v>24</v>
      </c>
      <c r="E51" s="21">
        <v>28</v>
      </c>
      <c r="F51" s="69" t="s">
        <v>140</v>
      </c>
      <c r="G51" s="175"/>
      <c r="H51" s="102"/>
      <c r="I51" s="165" t="s">
        <v>113</v>
      </c>
      <c r="J51" s="22"/>
      <c r="K51" s="22"/>
      <c r="L51" s="22"/>
      <c r="M51" s="23"/>
      <c r="N51" s="23"/>
      <c r="O51" s="23"/>
      <c r="P51" s="34"/>
      <c r="Q51" s="138"/>
      <c r="R51" s="121" t="s">
        <v>102</v>
      </c>
      <c r="S51" s="75"/>
      <c r="T51" s="24">
        <v>53</v>
      </c>
      <c r="U51" s="219">
        <v>50</v>
      </c>
      <c r="V51" s="254" t="str">
        <f t="shared" ref="V51" si="41">VLOOKUP(X51,$AB$5:$AD$55,3,FALSE)</f>
        <v>都賀の台レッドウイングス</v>
      </c>
      <c r="W51" s="254" t="str">
        <f>VLOOKUP(X51,$AB$5:$AD$55,2,FALSE)</f>
        <v>若</v>
      </c>
      <c r="X51" s="7">
        <v>35</v>
      </c>
      <c r="AA51" s="25" t="s">
        <v>83</v>
      </c>
      <c r="AB51" s="25">
        <f t="shared" si="2"/>
        <v>47</v>
      </c>
      <c r="AC51" s="25" t="s">
        <v>83</v>
      </c>
      <c r="AD51" s="46" t="s">
        <v>90</v>
      </c>
      <c r="AF51" s="9"/>
      <c r="AI51" s="9"/>
      <c r="AJ51" s="9"/>
      <c r="AK51" s="9"/>
      <c r="AL51" s="9"/>
      <c r="AM51" s="9"/>
    </row>
    <row r="52" spans="1:39" ht="11.5" customHeight="1" thickBot="1" x14ac:dyDescent="0.25">
      <c r="B52" s="245"/>
      <c r="C52" s="247"/>
      <c r="D52" s="218"/>
      <c r="F52" s="61"/>
      <c r="G52" s="99" t="s">
        <v>68</v>
      </c>
      <c r="H52" s="102"/>
      <c r="I52" s="33"/>
      <c r="J52" s="22"/>
      <c r="K52" s="22"/>
      <c r="L52" s="22"/>
      <c r="M52" s="23"/>
      <c r="N52" s="23"/>
      <c r="O52" s="23"/>
      <c r="P52" s="34"/>
      <c r="Q52" s="154" t="s">
        <v>102</v>
      </c>
      <c r="R52" s="86" t="s">
        <v>89</v>
      </c>
      <c r="S52" s="158" t="s">
        <v>109</v>
      </c>
      <c r="U52" s="220"/>
      <c r="V52" s="255"/>
      <c r="W52" s="255"/>
      <c r="AA52" s="25" t="s">
        <v>83</v>
      </c>
      <c r="AB52" s="25">
        <f t="shared" si="2"/>
        <v>48</v>
      </c>
      <c r="AC52" s="25" t="s">
        <v>83</v>
      </c>
      <c r="AD52" s="46" t="s">
        <v>91</v>
      </c>
      <c r="AF52" s="9"/>
      <c r="AI52" s="9"/>
      <c r="AJ52" s="9"/>
      <c r="AK52" s="9"/>
      <c r="AL52" s="9"/>
      <c r="AM52" s="9"/>
    </row>
    <row r="53" spans="1:39" ht="11.5" customHeight="1" x14ac:dyDescent="0.2">
      <c r="A53" s="1">
        <v>10</v>
      </c>
      <c r="B53" s="224" t="str">
        <f>VLOOKUP(A53,$AB$5:$AD$53,2,FALSE)</f>
        <v>花</v>
      </c>
      <c r="C53" s="226" t="str">
        <f>VLOOKUP(A53,$AB$5:$AD$55,3,FALSE)</f>
        <v>こてはし台ヤングライオンズ</v>
      </c>
      <c r="D53" s="217">
        <v>25</v>
      </c>
      <c r="E53" s="21">
        <v>32</v>
      </c>
      <c r="F53" s="58"/>
      <c r="G53" s="120" t="s">
        <v>106</v>
      </c>
      <c r="H53" s="139"/>
      <c r="I53" s="33"/>
      <c r="J53" s="22"/>
      <c r="K53" s="22"/>
      <c r="L53" s="22"/>
      <c r="M53" s="23"/>
      <c r="N53" s="23"/>
      <c r="O53" s="23"/>
      <c r="P53" s="23"/>
      <c r="Q53" s="147" t="s">
        <v>96</v>
      </c>
      <c r="R53" s="85"/>
      <c r="S53" s="159" t="s">
        <v>112</v>
      </c>
      <c r="T53" s="24">
        <v>40</v>
      </c>
      <c r="U53" s="219">
        <v>51</v>
      </c>
      <c r="V53" s="228" t="str">
        <f t="shared" ref="V53" si="42">VLOOKUP(X53,$AB$5:$AD$55,3,FALSE)</f>
        <v>わかしおタイガース</v>
      </c>
      <c r="W53" s="228" t="str">
        <f>VLOOKUP(X53,$AB$5:$AD$55,2,FALSE)</f>
        <v>稲</v>
      </c>
      <c r="X53" s="7">
        <v>28</v>
      </c>
      <c r="AA53" s="25" t="s">
        <v>83</v>
      </c>
      <c r="AB53" s="25">
        <f t="shared" si="2"/>
        <v>49</v>
      </c>
      <c r="AC53" s="25" t="s">
        <v>83</v>
      </c>
      <c r="AD53" s="46" t="s">
        <v>92</v>
      </c>
      <c r="AF53" s="9"/>
      <c r="AI53" s="9"/>
      <c r="AJ53" s="9"/>
      <c r="AK53" s="9"/>
      <c r="AL53" s="9"/>
      <c r="AM53" s="9"/>
    </row>
    <row r="54" spans="1:39" ht="11.5" customHeight="1" thickBot="1" x14ac:dyDescent="0.25">
      <c r="B54" s="225"/>
      <c r="C54" s="227"/>
      <c r="D54" s="218"/>
      <c r="F54" s="59"/>
      <c r="G54" s="140" t="s">
        <v>93</v>
      </c>
      <c r="H54" s="55" t="s">
        <v>124</v>
      </c>
      <c r="I54" s="33"/>
      <c r="J54" s="22"/>
      <c r="K54" s="22"/>
      <c r="L54" s="22"/>
      <c r="M54" s="23"/>
      <c r="N54" s="23"/>
      <c r="O54" s="23"/>
      <c r="P54" s="23"/>
      <c r="Q54" s="107"/>
      <c r="R54" s="86"/>
      <c r="S54" s="74"/>
      <c r="U54" s="220"/>
      <c r="V54" s="229"/>
      <c r="W54" s="229"/>
      <c r="AA54" s="25" t="s">
        <v>83</v>
      </c>
      <c r="AB54" s="25">
        <f t="shared" si="2"/>
        <v>50</v>
      </c>
      <c r="AC54" s="25" t="s">
        <v>83</v>
      </c>
      <c r="AD54" s="46" t="s">
        <v>94</v>
      </c>
      <c r="AF54" s="9"/>
      <c r="AI54" s="9"/>
      <c r="AJ54" s="9"/>
      <c r="AK54" s="9"/>
      <c r="AL54" s="9"/>
      <c r="AM54" s="9"/>
    </row>
    <row r="55" spans="1:39" ht="11.5" customHeight="1" x14ac:dyDescent="0.2">
      <c r="A55" s="1">
        <v>36</v>
      </c>
      <c r="B55" s="224" t="str">
        <f>VLOOKUP(A55,$AB$5:$AD$53,2,FALSE)</f>
        <v>若</v>
      </c>
      <c r="C55" s="226" t="str">
        <f>VLOOKUP(A55,$AB$5:$AD$55,3,FALSE)</f>
        <v>みつわ台スラッガーズ</v>
      </c>
      <c r="D55" s="217">
        <v>26</v>
      </c>
      <c r="E55" s="21">
        <v>15</v>
      </c>
      <c r="F55" s="58"/>
      <c r="G55" s="85"/>
      <c r="H55" s="53" t="s">
        <v>120</v>
      </c>
      <c r="I55" s="22"/>
      <c r="J55" s="22"/>
      <c r="K55" s="22"/>
      <c r="L55" s="22"/>
      <c r="M55" s="23"/>
      <c r="N55" s="23"/>
      <c r="O55" s="23"/>
      <c r="P55" s="23"/>
      <c r="Q55" s="107"/>
      <c r="R55" s="86"/>
      <c r="S55" s="83"/>
      <c r="U55" s="8"/>
      <c r="W55" s="8"/>
      <c r="AA55" s="25" t="s">
        <v>83</v>
      </c>
      <c r="AB55" s="25">
        <f t="shared" si="2"/>
        <v>51</v>
      </c>
      <c r="AC55" s="25" t="s">
        <v>83</v>
      </c>
      <c r="AD55" s="46" t="s">
        <v>95</v>
      </c>
      <c r="AF55" s="9"/>
      <c r="AI55" s="9"/>
      <c r="AJ55" s="9"/>
      <c r="AK55" s="9"/>
      <c r="AL55" s="9"/>
      <c r="AM55" s="9"/>
    </row>
    <row r="56" spans="1:39" ht="11.5" customHeight="1" x14ac:dyDescent="0.2">
      <c r="B56" s="225"/>
      <c r="C56" s="227"/>
      <c r="D56" s="218"/>
      <c r="F56" s="59"/>
      <c r="G56" s="86"/>
      <c r="H56" s="102"/>
      <c r="I56" s="22"/>
      <c r="J56" s="22"/>
      <c r="K56" s="22"/>
      <c r="L56" s="22"/>
      <c r="M56" s="23"/>
      <c r="N56" s="23"/>
      <c r="O56" s="23"/>
      <c r="P56" s="23"/>
      <c r="Q56" s="107"/>
      <c r="R56" s="86"/>
      <c r="S56" s="83"/>
      <c r="T56" s="48"/>
      <c r="U56" s="49"/>
      <c r="V56" s="50"/>
      <c r="W56" s="51"/>
      <c r="AD56" s="1"/>
      <c r="AF56" s="9"/>
      <c r="AI56" s="9"/>
      <c r="AJ56" s="9"/>
      <c r="AK56" s="9"/>
      <c r="AL56" s="9"/>
      <c r="AM56" s="9"/>
    </row>
    <row r="57" spans="1:39" ht="11.5" customHeight="1" x14ac:dyDescent="0.2">
      <c r="K57" s="22"/>
      <c r="L57" s="22"/>
      <c r="M57" s="23"/>
      <c r="N57" s="23"/>
      <c r="AD57" s="1"/>
      <c r="AF57" s="9"/>
      <c r="AI57" s="9"/>
      <c r="AJ57" s="9"/>
      <c r="AK57" s="9"/>
      <c r="AL57" s="9"/>
      <c r="AM57" s="9"/>
    </row>
    <row r="58" spans="1:39" ht="11.5" customHeight="1" x14ac:dyDescent="0.2"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AF58" s="9"/>
      <c r="AI58" s="9"/>
      <c r="AJ58" s="9"/>
      <c r="AK58" s="9"/>
      <c r="AL58" s="9"/>
      <c r="AM58" s="9"/>
    </row>
    <row r="59" spans="1:39" s="162" customFormat="1" ht="9.65" customHeight="1" x14ac:dyDescent="0.35">
      <c r="B59" s="283"/>
      <c r="C59" s="284"/>
      <c r="D59" s="284"/>
      <c r="E59" s="284"/>
      <c r="F59" s="284"/>
      <c r="G59" s="284"/>
      <c r="H59" s="284"/>
      <c r="I59" s="284"/>
      <c r="J59" s="284"/>
      <c r="K59" s="284"/>
      <c r="L59" s="285"/>
      <c r="M59" s="285"/>
      <c r="N59" s="285"/>
      <c r="O59" s="285"/>
      <c r="P59" s="285"/>
      <c r="Q59" s="287"/>
      <c r="R59" s="287"/>
      <c r="S59" s="287"/>
      <c r="T59" s="287"/>
      <c r="U59" s="171"/>
      <c r="V59" s="8"/>
      <c r="AH59" s="163"/>
      <c r="AI59" s="164"/>
      <c r="AJ59" s="164"/>
      <c r="AK59" s="164"/>
      <c r="AL59" s="163"/>
    </row>
    <row r="60" spans="1:39" s="162" customFormat="1" ht="9.65" customHeight="1" x14ac:dyDescent="0.35">
      <c r="B60" s="288"/>
      <c r="C60" s="289"/>
      <c r="D60" s="290"/>
      <c r="E60" s="290"/>
      <c r="F60" s="290"/>
      <c r="G60" s="290"/>
      <c r="H60" s="290"/>
      <c r="I60" s="290"/>
      <c r="J60" s="290"/>
      <c r="K60" s="290"/>
      <c r="L60" s="222"/>
      <c r="M60" s="222"/>
      <c r="N60" s="222"/>
      <c r="O60" s="222"/>
      <c r="P60" s="222"/>
      <c r="Q60" s="222"/>
      <c r="R60" s="222"/>
      <c r="S60" s="222"/>
      <c r="T60" s="222"/>
      <c r="U60" s="171"/>
      <c r="V60" s="8"/>
      <c r="AH60" s="163"/>
      <c r="AI60" s="164"/>
      <c r="AJ60" s="164"/>
      <c r="AK60" s="164"/>
      <c r="AL60" s="163"/>
    </row>
    <row r="61" spans="1:39" s="162" customFormat="1" ht="9.65" customHeight="1" x14ac:dyDescent="0.35">
      <c r="B61" s="291"/>
      <c r="C61" s="289"/>
      <c r="D61" s="289"/>
      <c r="E61" s="289"/>
      <c r="F61" s="289"/>
      <c r="G61" s="289"/>
      <c r="H61" s="289"/>
      <c r="I61" s="289"/>
      <c r="J61" s="289"/>
      <c r="K61" s="289"/>
      <c r="L61" s="290"/>
      <c r="M61" s="290"/>
      <c r="N61" s="290"/>
      <c r="O61" s="290"/>
      <c r="P61" s="290"/>
      <c r="Q61" s="292"/>
      <c r="R61" s="292"/>
      <c r="S61" s="292"/>
      <c r="T61" s="172"/>
      <c r="U61" s="171"/>
      <c r="V61" s="8"/>
      <c r="AH61" s="163"/>
      <c r="AI61" s="164"/>
      <c r="AJ61" s="164"/>
      <c r="AK61" s="164"/>
      <c r="AL61" s="163"/>
    </row>
    <row r="62" spans="1:39" s="162" customFormat="1" ht="15" customHeight="1" x14ac:dyDescent="0.35">
      <c r="B62" s="293"/>
      <c r="C62" s="294"/>
      <c r="D62" s="294"/>
      <c r="E62" s="294"/>
      <c r="F62" s="294"/>
      <c r="G62" s="294"/>
      <c r="H62" s="294"/>
      <c r="I62" s="294"/>
      <c r="J62" s="294"/>
      <c r="K62" s="294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6"/>
      <c r="AH62" s="163"/>
      <c r="AI62" s="164"/>
      <c r="AJ62" s="164"/>
      <c r="AK62" s="164"/>
      <c r="AL62" s="163"/>
    </row>
    <row r="63" spans="1:39" s="162" customFormat="1" ht="15" customHeight="1" x14ac:dyDescent="0.35">
      <c r="B63" s="293"/>
      <c r="C63" s="294"/>
      <c r="D63" s="294"/>
      <c r="E63" s="294"/>
      <c r="F63" s="294"/>
      <c r="G63" s="294"/>
      <c r="H63" s="294"/>
      <c r="I63" s="294"/>
      <c r="J63" s="294"/>
      <c r="K63" s="294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6"/>
      <c r="AH63" s="163"/>
      <c r="AI63" s="164"/>
      <c r="AJ63" s="164"/>
      <c r="AK63" s="164"/>
      <c r="AL63" s="163"/>
    </row>
    <row r="64" spans="1:39" ht="13" x14ac:dyDescent="0.2">
      <c r="AF64" s="9"/>
      <c r="AI64" s="9"/>
      <c r="AJ64" s="9"/>
      <c r="AK64" s="9"/>
      <c r="AL64" s="9"/>
      <c r="AM64" s="9"/>
    </row>
    <row r="65" spans="32:39" ht="13" x14ac:dyDescent="0.2">
      <c r="AF65" s="9"/>
      <c r="AI65" s="9"/>
      <c r="AJ65" s="9"/>
      <c r="AK65" s="9"/>
      <c r="AL65" s="9"/>
      <c r="AM65" s="9"/>
    </row>
    <row r="66" spans="32:39" ht="13" x14ac:dyDescent="0.2">
      <c r="AF66" s="9"/>
      <c r="AI66" s="9"/>
      <c r="AJ66" s="9"/>
      <c r="AK66" s="9"/>
      <c r="AL66" s="9"/>
      <c r="AM66" s="9"/>
    </row>
    <row r="67" spans="32:39" ht="13" x14ac:dyDescent="0.2">
      <c r="AF67" s="9"/>
      <c r="AI67" s="9"/>
      <c r="AJ67" s="9"/>
      <c r="AK67" s="9"/>
      <c r="AL67" s="9"/>
      <c r="AM67" s="9"/>
    </row>
    <row r="68" spans="32:39" ht="13" x14ac:dyDescent="0.2">
      <c r="AF68" s="9"/>
      <c r="AI68" s="9"/>
      <c r="AJ68" s="9"/>
      <c r="AK68" s="9"/>
      <c r="AL68" s="9"/>
      <c r="AM68" s="9"/>
    </row>
    <row r="69" spans="32:39" ht="13" x14ac:dyDescent="0.2">
      <c r="AF69" s="9"/>
      <c r="AI69" s="9"/>
      <c r="AJ69" s="9"/>
      <c r="AK69" s="9"/>
      <c r="AL69" s="9"/>
      <c r="AM69" s="9"/>
    </row>
    <row r="70" spans="32:39" ht="13" x14ac:dyDescent="0.2">
      <c r="AF70" s="9"/>
      <c r="AI70" s="9"/>
      <c r="AJ70" s="9"/>
      <c r="AK70" s="9"/>
      <c r="AL70" s="9"/>
      <c r="AM70" s="9"/>
    </row>
    <row r="71" spans="32:39" ht="13" x14ac:dyDescent="0.2">
      <c r="AF71" s="9"/>
      <c r="AI71" s="9"/>
      <c r="AJ71" s="9"/>
      <c r="AK71" s="9"/>
      <c r="AL71" s="9"/>
      <c r="AM71" s="9"/>
    </row>
    <row r="72" spans="32:39" ht="13" x14ac:dyDescent="0.2">
      <c r="AF72" s="9"/>
      <c r="AI72" s="9"/>
      <c r="AJ72" s="9"/>
      <c r="AK72" s="9"/>
      <c r="AL72" s="9"/>
      <c r="AM72" s="9"/>
    </row>
    <row r="73" spans="32:39" ht="13" x14ac:dyDescent="0.2">
      <c r="AF73" s="9"/>
      <c r="AI73" s="9"/>
      <c r="AJ73" s="9"/>
      <c r="AK73" s="9"/>
      <c r="AL73" s="9"/>
      <c r="AM73" s="9"/>
    </row>
    <row r="74" spans="32:39" ht="13" x14ac:dyDescent="0.2">
      <c r="AF74" s="9"/>
      <c r="AI74" s="9"/>
      <c r="AJ74" s="9"/>
      <c r="AK74" s="9"/>
      <c r="AL74" s="9"/>
      <c r="AM74" s="9"/>
    </row>
    <row r="75" spans="32:39" ht="13" x14ac:dyDescent="0.2">
      <c r="AF75" s="9"/>
      <c r="AI75" s="9"/>
      <c r="AJ75" s="9"/>
      <c r="AK75" s="9"/>
      <c r="AL75" s="9"/>
      <c r="AM75" s="9"/>
    </row>
    <row r="76" spans="32:39" ht="13" x14ac:dyDescent="0.2">
      <c r="AF76" s="9"/>
      <c r="AI76" s="9"/>
      <c r="AJ76" s="9"/>
      <c r="AK76" s="9"/>
      <c r="AL76" s="9"/>
      <c r="AM76" s="9"/>
    </row>
    <row r="77" spans="32:39" ht="13" x14ac:dyDescent="0.2">
      <c r="AF77" s="9"/>
      <c r="AI77" s="9"/>
      <c r="AJ77" s="9"/>
      <c r="AK77" s="9"/>
      <c r="AL77" s="9"/>
      <c r="AM77" s="9"/>
    </row>
    <row r="78" spans="32:39" ht="13" x14ac:dyDescent="0.2">
      <c r="AF78" s="9"/>
      <c r="AI78" s="9"/>
      <c r="AJ78" s="9"/>
      <c r="AK78" s="9"/>
      <c r="AL78" s="9"/>
      <c r="AM78" s="9"/>
    </row>
  </sheetData>
  <mergeCells count="197">
    <mergeCell ref="B63:V63"/>
    <mergeCell ref="W51:W52"/>
    <mergeCell ref="B49:B50"/>
    <mergeCell ref="C49:C50"/>
    <mergeCell ref="D49:D50"/>
    <mergeCell ref="U49:U50"/>
    <mergeCell ref="V49:V50"/>
    <mergeCell ref="W49:W50"/>
    <mergeCell ref="F50:G50"/>
    <mergeCell ref="B62:V62"/>
    <mergeCell ref="B61:S61"/>
    <mergeCell ref="B58:W58"/>
    <mergeCell ref="B51:B52"/>
    <mergeCell ref="C51:C52"/>
    <mergeCell ref="D51:D52"/>
    <mergeCell ref="U51:U52"/>
    <mergeCell ref="V51:V52"/>
    <mergeCell ref="B59:T59"/>
    <mergeCell ref="C60:T60"/>
    <mergeCell ref="W53:W54"/>
    <mergeCell ref="B55:B56"/>
    <mergeCell ref="C55:C56"/>
    <mergeCell ref="D55:D56"/>
    <mergeCell ref="B53:B54"/>
    <mergeCell ref="C53:C54"/>
    <mergeCell ref="B43:B44"/>
    <mergeCell ref="C43:C44"/>
    <mergeCell ref="D43:D44"/>
    <mergeCell ref="U43:U44"/>
    <mergeCell ref="V43:V44"/>
    <mergeCell ref="D53:D54"/>
    <mergeCell ref="U53:U54"/>
    <mergeCell ref="V53:V54"/>
    <mergeCell ref="W43:W44"/>
    <mergeCell ref="F43:H43"/>
    <mergeCell ref="B47:B48"/>
    <mergeCell ref="C47:C48"/>
    <mergeCell ref="D47:D48"/>
    <mergeCell ref="U47:U48"/>
    <mergeCell ref="V47:V48"/>
    <mergeCell ref="W47:W48"/>
    <mergeCell ref="B45:B46"/>
    <mergeCell ref="C45:C46"/>
    <mergeCell ref="D45:D46"/>
    <mergeCell ref="U45:U46"/>
    <mergeCell ref="V45:V46"/>
    <mergeCell ref="W45:W46"/>
    <mergeCell ref="R48:S48"/>
    <mergeCell ref="B41:B42"/>
    <mergeCell ref="C41:C42"/>
    <mergeCell ref="D41:D42"/>
    <mergeCell ref="U41:U42"/>
    <mergeCell ref="V41:V42"/>
    <mergeCell ref="W41:W42"/>
    <mergeCell ref="B39:B40"/>
    <mergeCell ref="C39:C40"/>
    <mergeCell ref="D39:D40"/>
    <mergeCell ref="U39:U40"/>
    <mergeCell ref="V39:V40"/>
    <mergeCell ref="W39:W40"/>
    <mergeCell ref="Q41:S41"/>
    <mergeCell ref="F42:H42"/>
    <mergeCell ref="Q40:S40"/>
    <mergeCell ref="B37:B38"/>
    <mergeCell ref="C37:C38"/>
    <mergeCell ref="D37:D38"/>
    <mergeCell ref="U37:U38"/>
    <mergeCell ref="V37:V38"/>
    <mergeCell ref="W37:W38"/>
    <mergeCell ref="B35:B36"/>
    <mergeCell ref="C35:C36"/>
    <mergeCell ref="D35:D36"/>
    <mergeCell ref="U35:U36"/>
    <mergeCell ref="V35:V36"/>
    <mergeCell ref="W35:W36"/>
    <mergeCell ref="B33:B34"/>
    <mergeCell ref="C33:C34"/>
    <mergeCell ref="D33:D34"/>
    <mergeCell ref="U33:U34"/>
    <mergeCell ref="V33:V34"/>
    <mergeCell ref="W33:W34"/>
    <mergeCell ref="F36:G36"/>
    <mergeCell ref="R34:S34"/>
    <mergeCell ref="B31:B32"/>
    <mergeCell ref="C31:C32"/>
    <mergeCell ref="D31:D32"/>
    <mergeCell ref="U31:U32"/>
    <mergeCell ref="V31:V32"/>
    <mergeCell ref="W31:W32"/>
    <mergeCell ref="K31:N31"/>
    <mergeCell ref="K32:N32"/>
    <mergeCell ref="K33:N33"/>
    <mergeCell ref="K34:N34"/>
    <mergeCell ref="K35:N35"/>
    <mergeCell ref="K36:N36"/>
    <mergeCell ref="B29:B30"/>
    <mergeCell ref="C29:C30"/>
    <mergeCell ref="D29:D30"/>
    <mergeCell ref="U29:U30"/>
    <mergeCell ref="V29:V30"/>
    <mergeCell ref="W29:W30"/>
    <mergeCell ref="K30:N30"/>
    <mergeCell ref="B27:B28"/>
    <mergeCell ref="C27:C28"/>
    <mergeCell ref="D27:D28"/>
    <mergeCell ref="U27:U28"/>
    <mergeCell ref="V27:V28"/>
    <mergeCell ref="W27:W28"/>
    <mergeCell ref="C19:C20"/>
    <mergeCell ref="B25:B26"/>
    <mergeCell ref="C25:C26"/>
    <mergeCell ref="D25:D26"/>
    <mergeCell ref="U25:U26"/>
    <mergeCell ref="V25:V26"/>
    <mergeCell ref="W25:W26"/>
    <mergeCell ref="K25:N25"/>
    <mergeCell ref="K26:N26"/>
    <mergeCell ref="D19:D20"/>
    <mergeCell ref="U19:U20"/>
    <mergeCell ref="V19:V20"/>
    <mergeCell ref="W19:W20"/>
    <mergeCell ref="F19:H19"/>
    <mergeCell ref="B19:B20"/>
    <mergeCell ref="AN21:AN22"/>
    <mergeCell ref="B23:B24"/>
    <mergeCell ref="C23:C24"/>
    <mergeCell ref="D23:D24"/>
    <mergeCell ref="U23:U24"/>
    <mergeCell ref="V23:V24"/>
    <mergeCell ref="W23:W24"/>
    <mergeCell ref="B21:B22"/>
    <mergeCell ref="C21:C22"/>
    <mergeCell ref="D21:D22"/>
    <mergeCell ref="U21:U22"/>
    <mergeCell ref="V21:V22"/>
    <mergeCell ref="W21:W22"/>
    <mergeCell ref="F24:G24"/>
    <mergeCell ref="R22:S22"/>
    <mergeCell ref="R23:S23"/>
    <mergeCell ref="K24:N24"/>
    <mergeCell ref="AN11:AN12"/>
    <mergeCell ref="AO11:AO12"/>
    <mergeCell ref="B13:B14"/>
    <mergeCell ref="C13:C14"/>
    <mergeCell ref="D13:D14"/>
    <mergeCell ref="U13:U14"/>
    <mergeCell ref="V13:V14"/>
    <mergeCell ref="W13:W14"/>
    <mergeCell ref="B11:B12"/>
    <mergeCell ref="C11:C12"/>
    <mergeCell ref="D11:D12"/>
    <mergeCell ref="U11:U12"/>
    <mergeCell ref="V11:V12"/>
    <mergeCell ref="W11:W12"/>
    <mergeCell ref="C1:G1"/>
    <mergeCell ref="U7:U8"/>
    <mergeCell ref="V7:V8"/>
    <mergeCell ref="W7:W8"/>
    <mergeCell ref="B15:B16"/>
    <mergeCell ref="C15:C16"/>
    <mergeCell ref="D15:D16"/>
    <mergeCell ref="U15:U16"/>
    <mergeCell ref="V15:V16"/>
    <mergeCell ref="W15:W16"/>
    <mergeCell ref="R10:S10"/>
    <mergeCell ref="Q16:S16"/>
    <mergeCell ref="B9:B10"/>
    <mergeCell ref="C9:C10"/>
    <mergeCell ref="D9:D10"/>
    <mergeCell ref="U9:U10"/>
    <mergeCell ref="V9:V10"/>
    <mergeCell ref="W9:W10"/>
    <mergeCell ref="F10:G10"/>
    <mergeCell ref="B7:B8"/>
    <mergeCell ref="C7:C8"/>
    <mergeCell ref="V2:W2"/>
    <mergeCell ref="C2:E2"/>
    <mergeCell ref="G2:R2"/>
    <mergeCell ref="B17:B18"/>
    <mergeCell ref="C17:C18"/>
    <mergeCell ref="D17:D18"/>
    <mergeCell ref="U17:U18"/>
    <mergeCell ref="V3:W3"/>
    <mergeCell ref="L4:M4"/>
    <mergeCell ref="B5:B6"/>
    <mergeCell ref="C5:C6"/>
    <mergeCell ref="D5:D6"/>
    <mergeCell ref="U5:U6"/>
    <mergeCell ref="V5:V6"/>
    <mergeCell ref="W5:W6"/>
    <mergeCell ref="D7:D8"/>
    <mergeCell ref="J7:O7"/>
    <mergeCell ref="V17:V18"/>
    <mergeCell ref="W17:W18"/>
    <mergeCell ref="Q17:S17"/>
    <mergeCell ref="F18:H18"/>
    <mergeCell ref="J6:O6"/>
  </mergeCells>
  <phoneticPr fontId="3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Ⅰ部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otsuka</dc:creator>
  <cp:lastModifiedBy>otsuka</cp:lastModifiedBy>
  <cp:lastPrinted>2019-08-24T15:29:58Z</cp:lastPrinted>
  <dcterms:created xsi:type="dcterms:W3CDTF">2019-07-09T13:04:55Z</dcterms:created>
  <dcterms:modified xsi:type="dcterms:W3CDTF">2019-11-17T04:37:29Z</dcterms:modified>
</cp:coreProperties>
</file>