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ocuments\HP1\record\"/>
    </mc:Choice>
  </mc:AlternateContent>
  <xr:revisionPtr revIDLastSave="0" documentId="8_{DF0D9545-A909-4607-8B3F-9E68E12C8605}" xr6:coauthVersionLast="47" xr6:coauthVersionMax="47" xr10:uidLastSave="{00000000-0000-0000-0000-000000000000}"/>
  <bookViews>
    <workbookView xWindow="-110" yWindow="-110" windowWidth="18590" windowHeight="10420" xr2:uid="{00000000-000D-0000-FFFF-FFFF00000000}"/>
  </bookViews>
  <sheets>
    <sheet name="Ⅰ部 " sheetId="9" r:id="rId1"/>
  </sheets>
  <externalReferences>
    <externalReference r:id="rId2"/>
  </externalReferences>
  <definedNames>
    <definedName name="新参加チーム">[1]辞書!$B$11:$J$225</definedName>
    <definedName name="単女">[1]辞書!$B$11:$J$225</definedName>
  </definedNames>
  <calcPr calcId="191029"/>
</workbook>
</file>

<file path=xl/calcChain.xml><?xml version="1.0" encoding="utf-8"?>
<calcChain xmlns="http://schemas.openxmlformats.org/spreadsheetml/2006/main">
  <c r="W57" i="9" l="1"/>
  <c r="V57" i="9"/>
  <c r="C57" i="9"/>
  <c r="B57" i="9"/>
  <c r="W55" i="9"/>
  <c r="V55" i="9"/>
  <c r="C55" i="9"/>
  <c r="B55" i="9"/>
  <c r="W53" i="9"/>
  <c r="V53" i="9"/>
  <c r="C53" i="9"/>
  <c r="B53" i="9"/>
  <c r="W51" i="9"/>
  <c r="V51" i="9"/>
  <c r="C51" i="9"/>
  <c r="B51" i="9"/>
  <c r="W49" i="9"/>
  <c r="V49" i="9"/>
  <c r="C49" i="9"/>
  <c r="B49" i="9"/>
  <c r="W47" i="9"/>
  <c r="V47" i="9"/>
  <c r="C47" i="9"/>
  <c r="B47" i="9"/>
  <c r="W45" i="9"/>
  <c r="V45" i="9"/>
  <c r="C45" i="9"/>
  <c r="B45" i="9"/>
  <c r="W43" i="9"/>
  <c r="V43" i="9"/>
  <c r="C43" i="9"/>
  <c r="B43" i="9"/>
  <c r="W41" i="9"/>
  <c r="V41" i="9"/>
  <c r="C41" i="9"/>
  <c r="B41" i="9"/>
  <c r="W39" i="9"/>
  <c r="V39" i="9"/>
  <c r="C39" i="9"/>
  <c r="B39" i="9"/>
  <c r="W37" i="9"/>
  <c r="V37" i="9"/>
  <c r="C37" i="9"/>
  <c r="B37" i="9"/>
  <c r="W35" i="9"/>
  <c r="V35" i="9"/>
  <c r="C35" i="9"/>
  <c r="B35" i="9"/>
  <c r="W33" i="9"/>
  <c r="V33" i="9"/>
  <c r="C33" i="9"/>
  <c r="B33" i="9"/>
  <c r="W31" i="9"/>
  <c r="V31" i="9"/>
  <c r="C31" i="9"/>
  <c r="B31" i="9"/>
  <c r="W29" i="9"/>
  <c r="V29" i="9"/>
  <c r="C29" i="9"/>
  <c r="B29" i="9"/>
  <c r="W27" i="9"/>
  <c r="V27" i="9"/>
  <c r="C27" i="9"/>
  <c r="B27" i="9"/>
  <c r="W25" i="9"/>
  <c r="V25" i="9"/>
  <c r="C25" i="9"/>
  <c r="B25" i="9"/>
  <c r="W23" i="9"/>
  <c r="V23" i="9"/>
  <c r="C23" i="9"/>
  <c r="B23" i="9"/>
  <c r="AJ22" i="9"/>
  <c r="W21" i="9"/>
  <c r="V21" i="9"/>
  <c r="C21" i="9"/>
  <c r="B21" i="9"/>
  <c r="W19" i="9"/>
  <c r="V19" i="9"/>
  <c r="C19" i="9"/>
  <c r="B19" i="9"/>
  <c r="W17" i="9"/>
  <c r="V17" i="9"/>
  <c r="C17" i="9"/>
  <c r="B17" i="9"/>
  <c r="W15" i="9"/>
  <c r="V15" i="9"/>
  <c r="C15" i="9"/>
  <c r="B15" i="9"/>
  <c r="W13" i="9"/>
  <c r="V13" i="9"/>
  <c r="C13" i="9"/>
  <c r="B13" i="9"/>
  <c r="W11" i="9"/>
  <c r="V11" i="9"/>
  <c r="C11" i="9"/>
  <c r="B11" i="9"/>
  <c r="W9" i="9"/>
  <c r="V9" i="9"/>
  <c r="C9" i="9"/>
  <c r="B9" i="9"/>
  <c r="AJ7" i="9"/>
  <c r="W7" i="9"/>
  <c r="V7" i="9"/>
  <c r="U7" i="9"/>
  <c r="U9" i="9" s="1"/>
  <c r="U11" i="9" s="1"/>
  <c r="U13" i="9" s="1"/>
  <c r="U15" i="9" s="1"/>
  <c r="U17" i="9" s="1"/>
  <c r="U19" i="9" s="1"/>
  <c r="U21" i="9" s="1"/>
  <c r="U23" i="9" s="1"/>
  <c r="U25" i="9" s="1"/>
  <c r="U27" i="9" s="1"/>
  <c r="U29" i="9" s="1"/>
  <c r="U31" i="9" s="1"/>
  <c r="U33" i="9" s="1"/>
  <c r="U35" i="9" s="1"/>
  <c r="U37" i="9" s="1"/>
  <c r="U39" i="9" s="1"/>
  <c r="U41" i="9" s="1"/>
  <c r="U43" i="9" s="1"/>
  <c r="U45" i="9" s="1"/>
  <c r="U47" i="9" s="1"/>
  <c r="U49" i="9" s="1"/>
  <c r="U51" i="9" s="1"/>
  <c r="U53" i="9" s="1"/>
  <c r="U55" i="9" s="1"/>
  <c r="U57" i="9" s="1"/>
  <c r="D7" i="9"/>
  <c r="D9" i="9" s="1"/>
  <c r="D11" i="9" s="1"/>
  <c r="D13" i="9" s="1"/>
  <c r="D15" i="9" s="1"/>
  <c r="D17" i="9" s="1"/>
  <c r="D19" i="9" s="1"/>
  <c r="D21" i="9" s="1"/>
  <c r="D23" i="9" s="1"/>
  <c r="D25" i="9" s="1"/>
  <c r="D27" i="9" s="1"/>
  <c r="D29" i="9" s="1"/>
  <c r="D31" i="9" s="1"/>
  <c r="D33" i="9" s="1"/>
  <c r="D35" i="9" s="1"/>
  <c r="D37" i="9" s="1"/>
  <c r="D39" i="9" s="1"/>
  <c r="D41" i="9" s="1"/>
  <c r="D43" i="9" s="1"/>
  <c r="D45" i="9" s="1"/>
  <c r="D47" i="9" s="1"/>
  <c r="D49" i="9" s="1"/>
  <c r="D51" i="9" s="1"/>
  <c r="D53" i="9" s="1"/>
  <c r="D55" i="9" s="1"/>
  <c r="D57" i="9" s="1"/>
  <c r="C7" i="9"/>
  <c r="B7" i="9"/>
  <c r="W5" i="9"/>
  <c r="V5" i="9"/>
  <c r="C5" i="9"/>
  <c r="B5" i="9"/>
</calcChain>
</file>

<file path=xl/sharedStrings.xml><?xml version="1.0" encoding="utf-8"?>
<sst xmlns="http://schemas.openxmlformats.org/spreadsheetml/2006/main" count="381" uniqueCount="234">
  <si>
    <t>中</t>
  </si>
  <si>
    <t>稲荷スターズ</t>
  </si>
  <si>
    <t>緑</t>
  </si>
  <si>
    <t>美</t>
  </si>
  <si>
    <t>幕西ファイヤーズ</t>
  </si>
  <si>
    <t>花</t>
  </si>
  <si>
    <t>花園ライオンズ</t>
  </si>
  <si>
    <t>若</t>
  </si>
  <si>
    <t>誉田ベアーズ</t>
  </si>
  <si>
    <t>稲</t>
  </si>
  <si>
    <t>宮野木ビーバーズ</t>
  </si>
  <si>
    <t>大森フライヤーズ</t>
  </si>
  <si>
    <t>千城台ツインズ</t>
  </si>
  <si>
    <t>都賀ジャガーズ</t>
  </si>
  <si>
    <t>穴川タイガース</t>
  </si>
  <si>
    <t>園生わかば</t>
  </si>
  <si>
    <t>土気グリーンウエーブ</t>
  </si>
  <si>
    <t>幕張昆陽クラブ</t>
  </si>
  <si>
    <t>ミヤコリトルベアーズ</t>
  </si>
  <si>
    <t>新宿マリナーズ</t>
  </si>
  <si>
    <t>花見川少年野球クラブ</t>
  </si>
  <si>
    <t>打瀬ベイバスターズ</t>
  </si>
  <si>
    <t>小倉台ライガース</t>
  </si>
  <si>
    <t>泉谷メッツ</t>
  </si>
  <si>
    <t>稲丘ベアーズ</t>
  </si>
  <si>
    <t>有吉メッツ</t>
  </si>
  <si>
    <t>院内イーグルス</t>
  </si>
  <si>
    <t>磯辺トータス</t>
  </si>
  <si>
    <t>仁戸名ファミリーズ</t>
  </si>
  <si>
    <t>武石ブルーサンダー</t>
  </si>
  <si>
    <t>愛生グレート</t>
  </si>
  <si>
    <t>みつわ台スラッガーズ</t>
  </si>
  <si>
    <t>高洲コンドルス</t>
  </si>
  <si>
    <t>幕張ヒーローズ</t>
  </si>
  <si>
    <t>桜木ライオンズ</t>
  </si>
  <si>
    <t>わかしおタイガース</t>
  </si>
  <si>
    <t>高洲ストロングス</t>
  </si>
  <si>
    <t>いなげパイレーツ</t>
  </si>
  <si>
    <t>7</t>
    <phoneticPr fontId="3"/>
  </si>
  <si>
    <t>27</t>
    <phoneticPr fontId="3"/>
  </si>
  <si>
    <t>15</t>
    <phoneticPr fontId="3"/>
  </si>
  <si>
    <t>34</t>
    <phoneticPr fontId="3"/>
  </si>
  <si>
    <t>22</t>
    <phoneticPr fontId="3"/>
  </si>
  <si>
    <t>23</t>
    <phoneticPr fontId="3"/>
  </si>
  <si>
    <t>Ⅰ部</t>
    <phoneticPr fontId="6"/>
  </si>
  <si>
    <t>1</t>
    <phoneticPr fontId="3"/>
  </si>
  <si>
    <t>2</t>
    <phoneticPr fontId="3"/>
  </si>
  <si>
    <t>5</t>
    <phoneticPr fontId="3"/>
  </si>
  <si>
    <t>10</t>
    <phoneticPr fontId="3"/>
  </si>
  <si>
    <t>9</t>
    <phoneticPr fontId="3"/>
  </si>
  <si>
    <t>14</t>
    <phoneticPr fontId="3"/>
  </si>
  <si>
    <t>４９</t>
    <phoneticPr fontId="3"/>
  </si>
  <si>
    <t>今井ジュニアビーバーズ</t>
  </si>
  <si>
    <t>松ヶ丘ドルフィンズ</t>
    <phoneticPr fontId="13"/>
  </si>
  <si>
    <t>黒　潮</t>
    <rPh sb="0" eb="1">
      <t>クロ</t>
    </rPh>
    <rPh sb="2" eb="3">
      <t>シオ</t>
    </rPh>
    <phoneticPr fontId="6"/>
  </si>
  <si>
    <t>花見川ツインズ</t>
    <phoneticPr fontId="6"/>
  </si>
  <si>
    <t>横戸ヒューガーズ</t>
    <rPh sb="0" eb="1">
      <t>ヨコ</t>
    </rPh>
    <rPh sb="1" eb="2">
      <t>ト</t>
    </rPh>
    <phoneticPr fontId="6"/>
  </si>
  <si>
    <t>小中台ＪＢＣ</t>
    <phoneticPr fontId="6"/>
  </si>
  <si>
    <t>緑町レッドイーグルス</t>
  </si>
  <si>
    <t>都賀の台レッドウイングス</t>
    <rPh sb="3" eb="4">
      <t>ダイ</t>
    </rPh>
    <phoneticPr fontId="13"/>
  </si>
  <si>
    <t>あすみが丘コスモスキッド</t>
    <phoneticPr fontId="13"/>
  </si>
  <si>
    <t>あすみが丘ゴールデンスタ-ズ</t>
  </si>
  <si>
    <t>幸町リトルインデｲアンズ</t>
    <phoneticPr fontId="6"/>
  </si>
  <si>
    <t>真砂シーホークス</t>
    <rPh sb="0" eb="2">
      <t>マサゴ</t>
    </rPh>
    <phoneticPr fontId="6"/>
  </si>
  <si>
    <t>磯辺シャークス</t>
    <phoneticPr fontId="13"/>
  </si>
  <si>
    <t>稲</t>
    <phoneticPr fontId="3"/>
  </si>
  <si>
    <t>若</t>
    <phoneticPr fontId="3"/>
  </si>
  <si>
    <t>緑</t>
    <phoneticPr fontId="3"/>
  </si>
  <si>
    <t>美</t>
    <rPh sb="0" eb="1">
      <t>ミ</t>
    </rPh>
    <phoneticPr fontId="3"/>
  </si>
  <si>
    <t>第４５回千葉市秋季中央大会</t>
    <phoneticPr fontId="6"/>
  </si>
  <si>
    <t>生浜ヤンキース</t>
    <phoneticPr fontId="13"/>
  </si>
  <si>
    <t>柏井ジャガーズ</t>
    <phoneticPr fontId="13"/>
  </si>
  <si>
    <t>検見川クラブ</t>
    <phoneticPr fontId="13"/>
  </si>
  <si>
    <t>千葉ラディアンツ</t>
    <phoneticPr fontId="13"/>
  </si>
  <si>
    <t>柏台フェニックス・天台バッファローズ</t>
    <phoneticPr fontId="13"/>
  </si>
  <si>
    <t>ヤングジャイアンツ</t>
    <phoneticPr fontId="13"/>
  </si>
  <si>
    <t>みつわ台ホープス・高根ニュースターズ</t>
    <phoneticPr fontId="13"/>
  </si>
  <si>
    <t>磯辺シーグルス</t>
    <phoneticPr fontId="13"/>
  </si>
  <si>
    <t>中</t>
    <phoneticPr fontId="3"/>
  </si>
  <si>
    <t>花</t>
    <phoneticPr fontId="3"/>
  </si>
  <si>
    <t>２４</t>
    <phoneticPr fontId="3"/>
  </si>
  <si>
    <t>２５</t>
    <phoneticPr fontId="3"/>
  </si>
  <si>
    <t>２６</t>
    <phoneticPr fontId="3"/>
  </si>
  <si>
    <t>２８</t>
    <phoneticPr fontId="3"/>
  </si>
  <si>
    <t>２９</t>
    <phoneticPr fontId="3"/>
  </si>
  <si>
    <t>３０</t>
    <phoneticPr fontId="3"/>
  </si>
  <si>
    <t>３１</t>
    <phoneticPr fontId="3"/>
  </si>
  <si>
    <t>３２</t>
    <phoneticPr fontId="3"/>
  </si>
  <si>
    <t>３３</t>
    <phoneticPr fontId="3"/>
  </si>
  <si>
    <t>３５</t>
    <phoneticPr fontId="3"/>
  </si>
  <si>
    <t>３６</t>
    <phoneticPr fontId="3"/>
  </si>
  <si>
    <t>３７</t>
    <phoneticPr fontId="3"/>
  </si>
  <si>
    <t>３８</t>
    <phoneticPr fontId="3"/>
  </si>
  <si>
    <t>３９</t>
    <phoneticPr fontId="3"/>
  </si>
  <si>
    <t>４０</t>
    <phoneticPr fontId="3"/>
  </si>
  <si>
    <t>４１</t>
    <phoneticPr fontId="3"/>
  </si>
  <si>
    <t>４２</t>
    <phoneticPr fontId="3"/>
  </si>
  <si>
    <t>４３</t>
    <phoneticPr fontId="3"/>
  </si>
  <si>
    <t>４４</t>
    <phoneticPr fontId="3"/>
  </si>
  <si>
    <t>４５</t>
    <phoneticPr fontId="3"/>
  </si>
  <si>
    <t>４６</t>
    <phoneticPr fontId="3"/>
  </si>
  <si>
    <t>４７</t>
    <phoneticPr fontId="3"/>
  </si>
  <si>
    <t>５０</t>
    <phoneticPr fontId="3"/>
  </si>
  <si>
    <t>５１</t>
    <phoneticPr fontId="3"/>
  </si>
  <si>
    <t>５２</t>
    <phoneticPr fontId="3"/>
  </si>
  <si>
    <t>５３</t>
    <phoneticPr fontId="3"/>
  </si>
  <si>
    <t>(新宿マリナーズ）</t>
    <rPh sb="1" eb="3">
      <t>シンジュク</t>
    </rPh>
    <phoneticPr fontId="3"/>
  </si>
  <si>
    <t>選手宣誓：　佐藤　大地　君</t>
    <rPh sb="0" eb="2">
      <t>センシュ</t>
    </rPh>
    <rPh sb="2" eb="4">
      <t>センセイ</t>
    </rPh>
    <rPh sb="6" eb="8">
      <t>サトウ</t>
    </rPh>
    <rPh sb="9" eb="11">
      <t>ダイチ</t>
    </rPh>
    <rPh sb="12" eb="13">
      <t>クン</t>
    </rPh>
    <phoneticPr fontId="3"/>
  </si>
  <si>
    <t>青葉の森①</t>
    <rPh sb="0" eb="2">
      <t>アオバ</t>
    </rPh>
    <rPh sb="3" eb="4">
      <t>モリ</t>
    </rPh>
    <phoneticPr fontId="3"/>
  </si>
  <si>
    <t>海浜A①</t>
    <rPh sb="0" eb="2">
      <t>カイヒン</t>
    </rPh>
    <phoneticPr fontId="3"/>
  </si>
  <si>
    <t>海浜A②</t>
    <rPh sb="0" eb="2">
      <t>カイヒン</t>
    </rPh>
    <phoneticPr fontId="3"/>
  </si>
  <si>
    <t>海浜Ｂ①</t>
    <rPh sb="0" eb="3">
      <t>カイヒンb</t>
    </rPh>
    <phoneticPr fontId="3"/>
  </si>
  <si>
    <t>海浜Ｂ②</t>
    <rPh sb="0" eb="3">
      <t>カイヒンb</t>
    </rPh>
    <phoneticPr fontId="3"/>
  </si>
  <si>
    <t>青葉</t>
    <rPh sb="0" eb="2">
      <t>アオバ</t>
    </rPh>
    <phoneticPr fontId="3"/>
  </si>
  <si>
    <t>海浜A</t>
    <rPh sb="0" eb="2">
      <t>カイヒン</t>
    </rPh>
    <phoneticPr fontId="3"/>
  </si>
  <si>
    <t>海浜B</t>
    <rPh sb="0" eb="2">
      <t>カイヒン</t>
    </rPh>
    <phoneticPr fontId="3"/>
  </si>
  <si>
    <t>フクアリS</t>
    <phoneticPr fontId="3"/>
  </si>
  <si>
    <t>フクアリ①</t>
    <phoneticPr fontId="3"/>
  </si>
  <si>
    <t>フクアリ②</t>
    <phoneticPr fontId="3"/>
  </si>
  <si>
    <t>フクアリ③</t>
    <phoneticPr fontId="3"/>
  </si>
  <si>
    <t>フクアリ➃</t>
    <phoneticPr fontId="3"/>
  </si>
  <si>
    <t>フクアリ⑤</t>
    <phoneticPr fontId="3"/>
  </si>
  <si>
    <t>フクアリ⑥</t>
    <phoneticPr fontId="3"/>
  </si>
  <si>
    <t>フクアリS①</t>
    <phoneticPr fontId="3"/>
  </si>
  <si>
    <t>フクアリS③</t>
    <phoneticPr fontId="3"/>
  </si>
  <si>
    <t>フクアリ１②</t>
    <phoneticPr fontId="3"/>
  </si>
  <si>
    <t>フクアリ１①</t>
    <phoneticPr fontId="3"/>
  </si>
  <si>
    <t>フクアリ２①</t>
    <phoneticPr fontId="3"/>
  </si>
  <si>
    <t>フクアリ２②</t>
    <phoneticPr fontId="3"/>
  </si>
  <si>
    <t>フクアリ３①</t>
    <phoneticPr fontId="3"/>
  </si>
  <si>
    <t>フクアリ３②</t>
    <phoneticPr fontId="3"/>
  </si>
  <si>
    <t>フクアリ４①</t>
    <phoneticPr fontId="3"/>
  </si>
  <si>
    <t>フクアリ４②</t>
    <phoneticPr fontId="3"/>
  </si>
  <si>
    <t>フクアリ５②</t>
    <phoneticPr fontId="3"/>
  </si>
  <si>
    <t>フクアリ６①</t>
    <phoneticPr fontId="3"/>
  </si>
  <si>
    <t>フクアリ６②</t>
    <phoneticPr fontId="3"/>
  </si>
  <si>
    <t>宮野木</t>
    <rPh sb="0" eb="3">
      <t>ミヤノギ</t>
    </rPh>
    <phoneticPr fontId="3"/>
  </si>
  <si>
    <t>古市場</t>
    <rPh sb="0" eb="3">
      <t>フルイチバ</t>
    </rPh>
    <phoneticPr fontId="3"/>
  </si>
  <si>
    <t>花島</t>
    <rPh sb="0" eb="2">
      <t>ハナシマ</t>
    </rPh>
    <phoneticPr fontId="3"/>
  </si>
  <si>
    <t>８/２２(日) 2</t>
    <rPh sb="5" eb="6">
      <t>ニチ</t>
    </rPh>
    <phoneticPr fontId="3"/>
  </si>
  <si>
    <t>８/２２(日) 4</t>
    <rPh sb="5" eb="6">
      <t>ニチ</t>
    </rPh>
    <phoneticPr fontId="3"/>
  </si>
  <si>
    <t>８/２２(日) ５</t>
    <rPh sb="5" eb="6">
      <t>ニチ</t>
    </rPh>
    <phoneticPr fontId="3"/>
  </si>
  <si>
    <t>８/２２(日) ６</t>
    <rPh sb="5" eb="6">
      <t>ニチ</t>
    </rPh>
    <phoneticPr fontId="3"/>
  </si>
  <si>
    <t>８/２２(日) 7</t>
    <rPh sb="5" eb="6">
      <t>ニチ</t>
    </rPh>
    <phoneticPr fontId="3"/>
  </si>
  <si>
    <t>８/２２(日) 8</t>
    <rPh sb="5" eb="6">
      <t>ニチ</t>
    </rPh>
    <phoneticPr fontId="3"/>
  </si>
  <si>
    <t>８/２２(日) 9</t>
    <rPh sb="5" eb="6">
      <t>ニチ</t>
    </rPh>
    <phoneticPr fontId="3"/>
  </si>
  <si>
    <t>８/２２(日) 10</t>
    <rPh sb="5" eb="6">
      <t>ニチ</t>
    </rPh>
    <phoneticPr fontId="3"/>
  </si>
  <si>
    <t>８/２２(日) 11</t>
    <rPh sb="5" eb="6">
      <t>ニチ</t>
    </rPh>
    <phoneticPr fontId="3"/>
  </si>
  <si>
    <t>12 ８/２２(日)</t>
    <rPh sb="8" eb="9">
      <t>ニチ</t>
    </rPh>
    <phoneticPr fontId="3"/>
  </si>
  <si>
    <t>13 ８/２２(日)</t>
    <rPh sb="8" eb="9">
      <t>ニチ</t>
    </rPh>
    <phoneticPr fontId="3"/>
  </si>
  <si>
    <t>14 ８/２２(日)</t>
    <rPh sb="8" eb="9">
      <t>ニチ</t>
    </rPh>
    <phoneticPr fontId="3"/>
  </si>
  <si>
    <t>15 ８/２２(日)</t>
    <rPh sb="8" eb="9">
      <t>ニチ</t>
    </rPh>
    <phoneticPr fontId="3"/>
  </si>
  <si>
    <t>16 ８/２２(日)</t>
    <rPh sb="8" eb="9">
      <t>ニチ</t>
    </rPh>
    <phoneticPr fontId="3"/>
  </si>
  <si>
    <t>17 ８/２２(日)</t>
    <rPh sb="8" eb="9">
      <t>ニチ</t>
    </rPh>
    <phoneticPr fontId="3"/>
  </si>
  <si>
    <t>18 ８/２２(日)</t>
    <rPh sb="8" eb="9">
      <t>ニチ</t>
    </rPh>
    <phoneticPr fontId="3"/>
  </si>
  <si>
    <t>19 ８/２２(日)</t>
    <rPh sb="8" eb="9">
      <t>ニチ</t>
    </rPh>
    <phoneticPr fontId="3"/>
  </si>
  <si>
    <t>20 ８/２２(日)</t>
    <rPh sb="8" eb="9">
      <t>ニチ</t>
    </rPh>
    <phoneticPr fontId="3"/>
  </si>
  <si>
    <t>21 ８/２２(日)</t>
    <rPh sb="8" eb="9">
      <t>ニチ</t>
    </rPh>
    <phoneticPr fontId="3"/>
  </si>
  <si>
    <t>22 ８/２２(日)</t>
    <rPh sb="8" eb="9">
      <t>ニチ</t>
    </rPh>
    <phoneticPr fontId="3"/>
  </si>
  <si>
    <t>中止</t>
    <rPh sb="0" eb="2">
      <t>チュウシ</t>
    </rPh>
    <phoneticPr fontId="3"/>
  </si>
  <si>
    <t>青葉③→②</t>
    <rPh sb="0" eb="2">
      <t>アオバ</t>
    </rPh>
    <phoneticPr fontId="3"/>
  </si>
  <si>
    <t>S②→フク５①</t>
    <phoneticPr fontId="3"/>
  </si>
  <si>
    <t>0</t>
    <phoneticPr fontId="3"/>
  </si>
  <si>
    <t>１６</t>
    <phoneticPr fontId="3"/>
  </si>
  <si>
    <t>１</t>
    <phoneticPr fontId="3"/>
  </si>
  <si>
    <t>3</t>
    <phoneticPr fontId="3"/>
  </si>
  <si>
    <t>17</t>
    <phoneticPr fontId="3"/>
  </si>
  <si>
    <t>３①</t>
    <phoneticPr fontId="3"/>
  </si>
  <si>
    <t>3②</t>
    <phoneticPr fontId="3"/>
  </si>
  <si>
    <t>２</t>
    <phoneticPr fontId="3"/>
  </si>
  <si>
    <t>４</t>
    <phoneticPr fontId="3"/>
  </si>
  <si>
    <t>３</t>
    <phoneticPr fontId="3"/>
  </si>
  <si>
    <t>５</t>
    <phoneticPr fontId="3"/>
  </si>
  <si>
    <t>６</t>
    <phoneticPr fontId="3"/>
  </si>
  <si>
    <t>０</t>
    <phoneticPr fontId="3"/>
  </si>
  <si>
    <t>１０</t>
    <phoneticPr fontId="3"/>
  </si>
  <si>
    <t>９／４(土）</t>
    <rPh sb="4" eb="5">
      <t>ド</t>
    </rPh>
    <phoneticPr fontId="3"/>
  </si>
  <si>
    <t>有吉①</t>
    <rPh sb="0" eb="2">
      <t>アリヨシ</t>
    </rPh>
    <phoneticPr fontId="3"/>
  </si>
  <si>
    <t>９／４(土）</t>
    <phoneticPr fontId="3"/>
  </si>
  <si>
    <t>有吉②</t>
    <rPh sb="0" eb="2">
      <t>アリヨシ</t>
    </rPh>
    <phoneticPr fontId="3"/>
  </si>
  <si>
    <t>青葉①</t>
    <rPh sb="0" eb="2">
      <t>アオバ</t>
    </rPh>
    <phoneticPr fontId="3"/>
  </si>
  <si>
    <t>青葉②</t>
    <rPh sb="0" eb="2">
      <t>アオバ</t>
    </rPh>
    <phoneticPr fontId="3"/>
  </si>
  <si>
    <t>花島①</t>
    <rPh sb="0" eb="2">
      <t>ハナシマ</t>
    </rPh>
    <phoneticPr fontId="3"/>
  </si>
  <si>
    <t>花島②</t>
    <rPh sb="0" eb="2">
      <t>ハナシマ</t>
    </rPh>
    <phoneticPr fontId="3"/>
  </si>
  <si>
    <t>３-1</t>
    <phoneticPr fontId="3"/>
  </si>
  <si>
    <t>３-6</t>
    <phoneticPr fontId="3"/>
  </si>
  <si>
    <t>４-3</t>
    <phoneticPr fontId="3"/>
  </si>
  <si>
    <t>抽選</t>
    <rPh sb="0" eb="2">
      <t>チュウセン</t>
    </rPh>
    <phoneticPr fontId="3"/>
  </si>
  <si>
    <t>８</t>
    <phoneticPr fontId="3"/>
  </si>
  <si>
    <t>１３</t>
    <phoneticPr fontId="3"/>
  </si>
  <si>
    <t>３-0</t>
    <phoneticPr fontId="3"/>
  </si>
  <si>
    <t>９／１１（土）</t>
    <rPh sb="5" eb="6">
      <t>ド</t>
    </rPh>
    <phoneticPr fontId="3"/>
  </si>
  <si>
    <t>こてはし①</t>
    <phoneticPr fontId="3"/>
  </si>
  <si>
    <t>９／１１(土）</t>
    <rPh sb="5" eb="6">
      <t>ド</t>
    </rPh>
    <phoneticPr fontId="3"/>
  </si>
  <si>
    <t>こてはし②</t>
    <phoneticPr fontId="3"/>
  </si>
  <si>
    <t>９／１２（日）</t>
    <phoneticPr fontId="3"/>
  </si>
  <si>
    <t>９</t>
    <phoneticPr fontId="3"/>
  </si>
  <si>
    <t>１４</t>
    <phoneticPr fontId="3"/>
  </si>
  <si>
    <r>
      <t xml:space="preserve">８/２２(日) </t>
    </r>
    <r>
      <rPr>
        <b/>
        <sz val="9"/>
        <color theme="0" tint="-0.249977111117893"/>
        <rFont val="ＭＳ Ｐ明朝"/>
        <family val="1"/>
        <charset val="128"/>
      </rPr>
      <t>1</t>
    </r>
    <rPh sb="5" eb="6">
      <t>ニチ</t>
    </rPh>
    <phoneticPr fontId="3"/>
  </si>
  <si>
    <r>
      <rPr>
        <b/>
        <sz val="9"/>
        <color theme="0" tint="-0.249977111117893"/>
        <rFont val="ＭＳ Ｐ明朝"/>
        <family val="1"/>
        <charset val="128"/>
      </rPr>
      <t>８/２２(日)</t>
    </r>
    <r>
      <rPr>
        <b/>
        <sz val="11"/>
        <color theme="0" tint="-0.249977111117893"/>
        <rFont val="ＭＳ Ｐ明朝"/>
        <family val="1"/>
        <charset val="128"/>
      </rPr>
      <t xml:space="preserve"> 3</t>
    </r>
    <rPh sb="5" eb="6">
      <t>ニチ</t>
    </rPh>
    <phoneticPr fontId="3"/>
  </si>
  <si>
    <t>１０/２４（日）</t>
    <rPh sb="6" eb="7">
      <t>ニチ</t>
    </rPh>
    <phoneticPr fontId="3"/>
  </si>
  <si>
    <t>１０/３１（日）</t>
    <rPh sb="6" eb="7">
      <t>ニチ</t>
    </rPh>
    <phoneticPr fontId="3"/>
  </si>
  <si>
    <t>１１/２１（日）</t>
    <phoneticPr fontId="3"/>
  </si>
  <si>
    <t>フクアリS②</t>
    <phoneticPr fontId="3"/>
  </si>
  <si>
    <t>フクアリ３③</t>
    <phoneticPr fontId="3"/>
  </si>
  <si>
    <t>フクアリ４③</t>
    <phoneticPr fontId="3"/>
  </si>
  <si>
    <t>山王ドジャース</t>
    <phoneticPr fontId="3"/>
  </si>
  <si>
    <t>１１</t>
    <phoneticPr fontId="3"/>
  </si>
  <si>
    <t>4</t>
    <phoneticPr fontId="3"/>
  </si>
  <si>
    <t>8</t>
    <phoneticPr fontId="3"/>
  </si>
  <si>
    <t>１０/３１（日）</t>
    <phoneticPr fontId="3"/>
  </si>
  <si>
    <t>青葉③</t>
    <rPh sb="0" eb="2">
      <t>アオバ</t>
    </rPh>
    <phoneticPr fontId="3"/>
  </si>
  <si>
    <t>１１/１４(日)</t>
    <phoneticPr fontId="3"/>
  </si>
  <si>
    <t>１１/３(祝・水)</t>
    <rPh sb="5" eb="6">
      <t>シュク</t>
    </rPh>
    <rPh sb="7" eb="8">
      <t>スイ</t>
    </rPh>
    <phoneticPr fontId="3"/>
  </si>
  <si>
    <t>４－０</t>
    <phoneticPr fontId="3"/>
  </si>
  <si>
    <t>優勝</t>
    <rPh sb="0" eb="2">
      <t>ユウショウ</t>
    </rPh>
    <phoneticPr fontId="3"/>
  </si>
  <si>
    <t>準優勝</t>
    <rPh sb="0" eb="1">
      <t>ジュン</t>
    </rPh>
    <rPh sb="1" eb="3">
      <t>ユウショウ</t>
    </rPh>
    <phoneticPr fontId="3"/>
  </si>
  <si>
    <t>３　位</t>
    <rPh sb="2" eb="3">
      <t>イ</t>
    </rPh>
    <phoneticPr fontId="3"/>
  </si>
  <si>
    <t>閉会式</t>
    <rPh sb="0" eb="3">
      <t>ヘイカイシキ</t>
    </rPh>
    <phoneticPr fontId="3"/>
  </si>
  <si>
    <t>　　仮予定　11/21（日）千葉市スポーツ連盟本戦閉会式　　</t>
    <rPh sb="2" eb="5">
      <t>カリヨテイ</t>
    </rPh>
    <rPh sb="12" eb="13">
      <t>ニチ</t>
    </rPh>
    <rPh sb="14" eb="17">
      <t>チバシ</t>
    </rPh>
    <rPh sb="21" eb="23">
      <t>レンメイ</t>
    </rPh>
    <rPh sb="23" eb="25">
      <t>ホンセン</t>
    </rPh>
    <rPh sb="25" eb="28">
      <t>ヘイカイシキ</t>
    </rPh>
    <phoneticPr fontId="3"/>
  </si>
  <si>
    <t>幸町リトルインディアンズ</t>
    <rPh sb="0" eb="2">
      <t>サイワイチョウ</t>
    </rPh>
    <phoneticPr fontId="3"/>
  </si>
  <si>
    <t>決勝</t>
    <rPh sb="0" eb="2">
      <t>ケッショウ</t>
    </rPh>
    <phoneticPr fontId="3"/>
  </si>
  <si>
    <t>表彰チーム</t>
    <rPh sb="0" eb="2">
      <t>ヒョウショウ</t>
    </rPh>
    <phoneticPr fontId="3"/>
  </si>
  <si>
    <r>
      <rPr>
        <b/>
        <sz val="9"/>
        <color theme="0" tint="-0.34998626667073579"/>
        <rFont val="ＭＳ Ｐ明朝"/>
        <family val="1"/>
        <charset val="128"/>
      </rPr>
      <t>＊</t>
    </r>
    <r>
      <rPr>
        <b/>
        <sz val="6"/>
        <color theme="0" tint="-0.34998626667073579"/>
        <rFont val="ＭＳ Ｐ明朝"/>
        <family val="1"/>
        <charset val="128"/>
      </rPr>
      <t>条件付き開催</t>
    </r>
    <r>
      <rPr>
        <b/>
        <sz val="10"/>
        <color theme="0" tint="-0.34998626667073579"/>
        <rFont val="ＭＳ Ｐ明朝"/>
        <family val="1"/>
        <charset val="128"/>
      </rPr>
      <t>１１/７(日)</t>
    </r>
    <rPh sb="1" eb="3">
      <t>ジョウケン</t>
    </rPh>
    <rPh sb="3" eb="4">
      <t>ツ</t>
    </rPh>
    <rPh sb="5" eb="7">
      <t>カイサイ</t>
    </rPh>
    <rPh sb="11" eb="14">
      <t>ニチ</t>
    </rPh>
    <phoneticPr fontId="3"/>
  </si>
  <si>
    <t>４⓪</t>
    <phoneticPr fontId="3"/>
  </si>
  <si>
    <t>４③</t>
    <phoneticPr fontId="3"/>
  </si>
  <si>
    <t>１１月２１日（日）花島公園　①９：００　②１１：３０</t>
    <rPh sb="2" eb="3">
      <t>ガツ</t>
    </rPh>
    <rPh sb="5" eb="6">
      <t>ニチ</t>
    </rPh>
    <rPh sb="7" eb="8">
      <t>ニチ</t>
    </rPh>
    <rPh sb="9" eb="11">
      <t>ハナシマ</t>
    </rPh>
    <rPh sb="11" eb="13">
      <t>コウエン</t>
    </rPh>
    <phoneticPr fontId="3"/>
  </si>
  <si>
    <t>花島公園</t>
    <rPh sb="0" eb="2">
      <t>ハナシマ</t>
    </rPh>
    <rPh sb="2" eb="4">
      <t>コウエン</t>
    </rPh>
    <phoneticPr fontId="3"/>
  </si>
  <si>
    <t>１３：３０</t>
    <phoneticPr fontId="3"/>
  </si>
  <si>
    <t>集合１３：００</t>
    <rPh sb="0" eb="2">
      <t>シュウゴウ</t>
    </rPh>
    <phoneticPr fontId="3"/>
  </si>
  <si>
    <t>生浜ヤンキース</t>
    <rPh sb="0" eb="1">
      <t>セイ</t>
    </rPh>
    <rPh sb="1" eb="2">
      <t>ハマ</t>
    </rPh>
    <phoneticPr fontId="3"/>
  </si>
  <si>
    <t>②１１：３０</t>
    <phoneticPr fontId="3"/>
  </si>
  <si>
    <t>今井ジュニアビーバーズ</t>
    <rPh sb="0" eb="2">
      <t>イマイ</t>
    </rPh>
    <phoneticPr fontId="3"/>
  </si>
  <si>
    <t>桜木ライオンズ</t>
    <rPh sb="0" eb="2">
      <t>サクラギ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</si>
</sst>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7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b/>
      <sz val="9"/>
      <name val="ＭＳ ゴシック"/>
      <family val="3"/>
      <charset val="128"/>
    </font>
    <font>
      <b/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8"/>
      <name val="ＭＳ Ｐ明朝"/>
      <family val="1"/>
      <charset val="128"/>
    </font>
    <font>
      <b/>
      <sz val="8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sz val="6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明朝"/>
      <family val="1"/>
      <charset val="128"/>
    </font>
    <font>
      <b/>
      <sz val="9"/>
      <color theme="0"/>
      <name val="ＭＳ Ｐ明朝"/>
      <family val="1"/>
      <charset val="128"/>
    </font>
    <font>
      <sz val="9"/>
      <color theme="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0"/>
      <color theme="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1"/>
      <color theme="0"/>
      <name val="ＭＳ Ｐゴシック"/>
      <family val="2"/>
      <charset val="128"/>
      <scheme val="minor"/>
    </font>
    <font>
      <sz val="14"/>
      <color theme="0"/>
      <name val="ＭＳ Ｐゴシック"/>
      <family val="2"/>
      <charset val="128"/>
      <scheme val="minor"/>
    </font>
    <font>
      <b/>
      <sz val="14"/>
      <color theme="0"/>
      <name val="ＭＳ Ｐ明朝"/>
      <family val="1"/>
      <charset val="128"/>
    </font>
    <font>
      <sz val="36"/>
      <color theme="0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4"/>
      <color theme="0"/>
      <name val="ＭＳ Ｐ明朝"/>
      <family val="1"/>
      <charset val="128"/>
    </font>
    <font>
      <sz val="14"/>
      <color theme="0"/>
      <name val="ＭＳ Ｐゴシック"/>
      <family val="3"/>
      <charset val="128"/>
      <scheme val="minor"/>
    </font>
    <font>
      <sz val="11"/>
      <color theme="0"/>
      <name val="游ゴシック"/>
      <family val="3"/>
      <charset val="128"/>
    </font>
    <font>
      <sz val="14"/>
      <color theme="0"/>
      <name val="游ゴシック"/>
      <family val="3"/>
      <charset val="128"/>
    </font>
    <font>
      <b/>
      <sz val="12"/>
      <color rgb="FFFF000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color theme="0" tint="-0.249977111117893"/>
      <name val="ＭＳ Ｐ明朝"/>
      <family val="1"/>
      <charset val="128"/>
    </font>
    <font>
      <b/>
      <sz val="9"/>
      <color theme="0" tint="-0.249977111117893"/>
      <name val="ＭＳ Ｐ明朝"/>
      <family val="1"/>
      <charset val="128"/>
    </font>
    <font>
      <sz val="11"/>
      <color rgb="FFFF0000"/>
      <name val="ＭＳ Ｐゴシック"/>
      <family val="2"/>
      <charset val="128"/>
      <scheme val="minor"/>
    </font>
    <font>
      <b/>
      <sz val="9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b/>
      <sz val="9"/>
      <color theme="0" tint="-0.34998626667073579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9"/>
      <color theme="0" tint="-0.34998626667073579"/>
      <name val="ＭＳ Ｐゴシック"/>
      <family val="2"/>
      <charset val="128"/>
      <scheme val="minor"/>
    </font>
    <font>
      <b/>
      <sz val="10"/>
      <color theme="0" tint="-0.249977111117893"/>
      <name val="ＭＳ Ｐ明朝"/>
      <family val="1"/>
      <charset val="128"/>
    </font>
    <font>
      <b/>
      <sz val="12"/>
      <color theme="1"/>
      <name val="ＭＳ Ｐゴシック"/>
      <family val="2"/>
      <charset val="128"/>
      <scheme val="minor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0"/>
      <color theme="1"/>
      <name val="ＭＳ Ｐゴシック"/>
      <family val="2"/>
      <charset val="128"/>
      <scheme val="minor"/>
    </font>
    <font>
      <sz val="12"/>
      <color rgb="FFFF0000"/>
      <name val="ＭＳ Ｐ明朝"/>
      <family val="1"/>
      <charset val="128"/>
    </font>
    <font>
      <b/>
      <sz val="10"/>
      <color theme="0" tint="-0.499984740745262"/>
      <name val="ＭＳ Ｐ明朝"/>
      <family val="1"/>
      <charset val="128"/>
    </font>
    <font>
      <sz val="11"/>
      <color rgb="FF00B050"/>
      <name val="ＭＳ Ｐ明朝"/>
      <family val="1"/>
      <charset val="128"/>
    </font>
    <font>
      <sz val="9"/>
      <color rgb="FF00B050"/>
      <name val="ＭＳ Ｐ明朝"/>
      <family val="1"/>
      <charset val="128"/>
    </font>
    <font>
      <b/>
      <sz val="12"/>
      <color rgb="FF00B050"/>
      <name val="ＭＳ Ｐ明朝"/>
      <family val="1"/>
      <charset val="128"/>
    </font>
    <font>
      <sz val="11"/>
      <color rgb="FF00B050"/>
      <name val="ＭＳ Ｐゴシック"/>
      <family val="2"/>
      <charset val="128"/>
      <scheme val="minor"/>
    </font>
    <font>
      <sz val="14"/>
      <color rgb="FF00B050"/>
      <name val="ＭＳ Ｐ明朝"/>
      <family val="1"/>
      <charset val="128"/>
    </font>
    <font>
      <b/>
      <sz val="8"/>
      <color rgb="FFFF0000"/>
      <name val="ＭＳ Ｐ明朝"/>
      <family val="1"/>
      <charset val="128"/>
    </font>
    <font>
      <b/>
      <sz val="10"/>
      <color theme="0" tint="-0.34998626667073579"/>
      <name val="ＭＳ Ｐ明朝"/>
      <family val="1"/>
      <charset val="128"/>
    </font>
    <font>
      <b/>
      <sz val="11"/>
      <color theme="0" tint="-0.34998626667073579"/>
      <name val="ＭＳ Ｐ明朝"/>
      <family val="1"/>
      <charset val="128"/>
    </font>
    <font>
      <sz val="11"/>
      <color theme="0" tint="-0.34998626667073579"/>
      <name val="ＭＳ Ｐゴシック"/>
      <family val="2"/>
      <charset val="128"/>
      <scheme val="minor"/>
    </font>
    <font>
      <sz val="11"/>
      <color theme="0" tint="-0.34998626667073579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b/>
      <sz val="11"/>
      <color theme="1"/>
      <name val="ＭＳ Ｐゴシック"/>
      <family val="2"/>
      <charset val="128"/>
      <scheme val="minor"/>
    </font>
    <font>
      <b/>
      <sz val="8"/>
      <name val="ＭＳ Ｐ明朝"/>
      <family val="1"/>
      <charset val="128"/>
    </font>
    <font>
      <sz val="8"/>
      <color theme="0" tint="-0.34998626667073579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6"/>
      <color theme="0" tint="-0.34998626667073579"/>
      <name val="ＭＳ Ｐ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 style="thin">
        <color indexed="64"/>
      </left>
      <right style="thin">
        <color indexed="64"/>
      </right>
      <top/>
      <bottom style="thick">
        <color rgb="FFFF0000"/>
      </bottom>
      <diagonal/>
    </border>
    <border>
      <left style="thick">
        <color rgb="FFFF0000"/>
      </left>
      <right/>
      <top/>
      <bottom/>
      <diagonal/>
    </border>
    <border>
      <left style="thin">
        <color indexed="64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/>
      <bottom style="thick">
        <color rgb="FFFF0000"/>
      </bottom>
      <diagonal/>
    </border>
    <border>
      <left style="thin">
        <color indexed="64"/>
      </left>
      <right/>
      <top style="thick">
        <color rgb="FFFF0000"/>
      </top>
      <bottom/>
      <diagonal/>
    </border>
    <border>
      <left style="thick">
        <color rgb="FFFF0000"/>
      </left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/>
      <top/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n">
        <color indexed="64"/>
      </right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n">
        <color indexed="64"/>
      </left>
      <right style="medium">
        <color rgb="FFFF0000"/>
      </right>
      <top style="thick">
        <color rgb="FFFF0000"/>
      </top>
      <bottom/>
      <diagonal/>
    </border>
    <border>
      <left/>
      <right style="medium">
        <color rgb="FFFF0000"/>
      </right>
      <top/>
      <bottom/>
      <diagonal/>
    </border>
    <border>
      <left style="thin">
        <color indexed="64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thin">
        <color indexed="64"/>
      </left>
      <right style="thin">
        <color indexed="64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rgb="FFFF0000"/>
      </bottom>
      <diagonal/>
    </border>
    <border>
      <left style="thick">
        <color rgb="FFFF0000"/>
      </left>
      <right style="medium">
        <color rgb="FFFF0000"/>
      </right>
      <top/>
      <bottom style="thick">
        <color rgb="FFFF0000"/>
      </bottom>
      <diagonal/>
    </border>
    <border>
      <left/>
      <right/>
      <top/>
      <bottom style="medium">
        <color rgb="FFFF0000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/>
      <bottom/>
      <diagonal/>
    </border>
    <border>
      <left style="thick">
        <color rgb="FFFF0000"/>
      </left>
      <right/>
      <top style="medium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medium">
        <color rgb="FFFF0000"/>
      </top>
      <bottom/>
      <diagonal/>
    </border>
    <border>
      <left/>
      <right style="thick">
        <color rgb="FFFF0000"/>
      </right>
      <top/>
      <bottom/>
      <diagonal/>
    </border>
    <border>
      <left/>
      <right style="thick">
        <color rgb="FFFF0000"/>
      </right>
      <top/>
      <bottom style="medium">
        <color rgb="FFFF0000"/>
      </bottom>
      <diagonal/>
    </border>
    <border>
      <left style="medium">
        <color rgb="FFFF0000"/>
      </left>
      <right style="thick">
        <color rgb="FFFF0000"/>
      </right>
      <top/>
      <bottom/>
      <diagonal/>
    </border>
    <border>
      <left style="medium">
        <color rgb="FFFF0000"/>
      </left>
      <right style="thick">
        <color rgb="FFFF0000"/>
      </right>
      <top/>
      <bottom style="medium">
        <color rgb="FFFF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ck">
        <color rgb="FFFF0000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ck">
        <color rgb="FFFF0000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ck">
        <color rgb="FFFF0000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8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304">
    <xf numFmtId="0" fontId="0" fillId="0" borderId="0" xfId="0">
      <alignment vertical="center"/>
    </xf>
    <xf numFmtId="0" fontId="5" fillId="0" borderId="0" xfId="1" applyFont="1" applyAlignment="1">
      <alignment horizontal="right"/>
    </xf>
    <xf numFmtId="0" fontId="2" fillId="2" borderId="0" xfId="1" applyFont="1" applyFill="1" applyAlignment="1">
      <alignment vertical="center" shrinkToFit="1"/>
    </xf>
    <xf numFmtId="0" fontId="5" fillId="2" borderId="0" xfId="1" applyFont="1" applyFill="1" applyAlignment="1">
      <alignment horizontal="right" vertical="center" shrinkToFit="1"/>
    </xf>
    <xf numFmtId="0" fontId="5" fillId="2" borderId="0" xfId="2" applyFont="1" applyFill="1" applyAlignment="1">
      <alignment horizontal="right"/>
    </xf>
    <xf numFmtId="0" fontId="4" fillId="2" borderId="0" xfId="0" applyFont="1" applyFill="1" applyAlignment="1">
      <alignment horizontal="right" vertical="center" shrinkToFit="1"/>
    </xf>
    <xf numFmtId="0" fontId="5" fillId="2" borderId="0" xfId="2" applyFont="1" applyFill="1" applyAlignment="1">
      <alignment horizontal="right" vertical="center"/>
    </xf>
    <xf numFmtId="49" fontId="5" fillId="2" borderId="0" xfId="2" applyNumberFormat="1" applyFont="1" applyFill="1" applyAlignment="1">
      <alignment horizontal="right"/>
    </xf>
    <xf numFmtId="0" fontId="8" fillId="2" borderId="0" xfId="3" applyFont="1" applyFill="1" applyAlignment="1">
      <alignment vertical="top"/>
    </xf>
    <xf numFmtId="0" fontId="5" fillId="2" borderId="0" xfId="1" applyFont="1" applyFill="1" applyAlignment="1">
      <alignment horizontal="right"/>
    </xf>
    <xf numFmtId="0" fontId="5" fillId="2" borderId="0" xfId="1" applyFont="1" applyFill="1" applyAlignment="1">
      <alignment horizontal="right" vertical="center"/>
    </xf>
    <xf numFmtId="49" fontId="5" fillId="2" borderId="0" xfId="1" applyNumberFormat="1" applyFont="1" applyFill="1" applyAlignment="1">
      <alignment horizontal="right"/>
    </xf>
    <xf numFmtId="0" fontId="2" fillId="2" borderId="2" xfId="1" applyFont="1" applyFill="1" applyBorder="1" applyAlignment="1">
      <alignment vertical="center"/>
    </xf>
    <xf numFmtId="49" fontId="9" fillId="2" borderId="0" xfId="0" applyNumberFormat="1" applyFont="1" applyFill="1" applyAlignment="1">
      <alignment horizontal="right"/>
    </xf>
    <xf numFmtId="49" fontId="9" fillId="2" borderId="7" xfId="0" applyNumberFormat="1" applyFont="1" applyFill="1" applyBorder="1" applyAlignment="1"/>
    <xf numFmtId="49" fontId="9" fillId="2" borderId="7" xfId="0" applyNumberFormat="1" applyFont="1" applyFill="1" applyBorder="1" applyAlignment="1">
      <alignment horizontal="right"/>
    </xf>
    <xf numFmtId="0" fontId="2" fillId="2" borderId="0" xfId="1" applyFont="1" applyFill="1" applyAlignment="1">
      <alignment vertical="center"/>
    </xf>
    <xf numFmtId="49" fontId="9" fillId="2" borderId="7" xfId="1" applyNumberFormat="1" applyFont="1" applyFill="1" applyBorder="1" applyAlignment="1">
      <alignment horizontal="right"/>
    </xf>
    <xf numFmtId="49" fontId="9" fillId="2" borderId="0" xfId="1" applyNumberFormat="1" applyFont="1" applyFill="1" applyAlignment="1">
      <alignment horizontal="right"/>
    </xf>
    <xf numFmtId="0" fontId="11" fillId="2" borderId="0" xfId="1" applyFont="1" applyFill="1" applyAlignment="1">
      <alignment horizontal="right"/>
    </xf>
    <xf numFmtId="0" fontId="18" fillId="2" borderId="0" xfId="1" applyFont="1" applyFill="1" applyAlignment="1">
      <alignment horizontal="right"/>
    </xf>
    <xf numFmtId="0" fontId="18" fillId="0" borderId="0" xfId="1" applyFont="1" applyAlignment="1">
      <alignment horizontal="right"/>
    </xf>
    <xf numFmtId="0" fontId="16" fillId="2" borderId="0" xfId="0" applyFont="1" applyFill="1">
      <alignment vertical="center"/>
    </xf>
    <xf numFmtId="0" fontId="12" fillId="2" borderId="0" xfId="5" applyFont="1" applyFill="1" applyAlignment="1">
      <alignment horizontal="center" vertical="center" shrinkToFit="1"/>
    </xf>
    <xf numFmtId="0" fontId="15" fillId="2" borderId="0" xfId="0" applyFont="1" applyFill="1">
      <alignment vertical="center"/>
    </xf>
    <xf numFmtId="0" fontId="24" fillId="2" borderId="0" xfId="0" applyFont="1" applyFill="1">
      <alignment vertical="center"/>
    </xf>
    <xf numFmtId="0" fontId="25" fillId="2" borderId="0" xfId="0" applyFont="1" applyFill="1" applyAlignment="1">
      <alignment horizontal="center" vertical="center"/>
    </xf>
    <xf numFmtId="0" fontId="26" fillId="2" borderId="0" xfId="1" applyFont="1" applyFill="1" applyAlignment="1">
      <alignment horizontal="center"/>
    </xf>
    <xf numFmtId="0" fontId="28" fillId="2" borderId="0" xfId="5" applyFont="1" applyFill="1" applyAlignment="1">
      <alignment horizontal="center" vertical="center" shrinkToFit="1"/>
    </xf>
    <xf numFmtId="0" fontId="28" fillId="2" borderId="0" xfId="0" applyFont="1" applyFill="1" applyAlignment="1">
      <alignment horizontal="center" vertical="center" shrinkToFit="1"/>
    </xf>
    <xf numFmtId="0" fontId="30" fillId="2" borderId="0" xfId="5" applyFont="1" applyFill="1" applyAlignment="1">
      <alignment horizontal="center" vertical="center" shrinkToFit="1"/>
    </xf>
    <xf numFmtId="0" fontId="31" fillId="2" borderId="0" xfId="0" applyFont="1" applyFill="1">
      <alignment vertical="center"/>
    </xf>
    <xf numFmtId="0" fontId="32" fillId="2" borderId="0" xfId="0" applyFont="1" applyFill="1" applyAlignment="1">
      <alignment horizontal="center" vertical="center"/>
    </xf>
    <xf numFmtId="0" fontId="29" fillId="2" borderId="0" xfId="1" applyFont="1" applyFill="1" applyAlignment="1">
      <alignment horizontal="center"/>
    </xf>
    <xf numFmtId="0" fontId="17" fillId="0" borderId="0" xfId="1" applyFont="1"/>
    <xf numFmtId="0" fontId="17" fillId="2" borderId="0" xfId="1" applyFont="1" applyFill="1"/>
    <xf numFmtId="0" fontId="7" fillId="2" borderId="0" xfId="1" applyFont="1" applyFill="1"/>
    <xf numFmtId="0" fontId="7" fillId="0" borderId="0" xfId="1" applyFont="1"/>
    <xf numFmtId="0" fontId="20" fillId="2" borderId="0" xfId="1" applyFont="1" applyFill="1"/>
    <xf numFmtId="0" fontId="17" fillId="2" borderId="0" xfId="1" applyFont="1" applyFill="1" applyAlignment="1">
      <alignment shrinkToFit="1"/>
    </xf>
    <xf numFmtId="0" fontId="18" fillId="2" borderId="0" xfId="1" applyFont="1" applyFill="1" applyAlignment="1">
      <alignment horizontal="right" shrinkToFit="1"/>
    </xf>
    <xf numFmtId="49" fontId="9" fillId="2" borderId="0" xfId="0" applyNumberFormat="1" applyFont="1" applyFill="1" applyAlignment="1"/>
    <xf numFmtId="49" fontId="9" fillId="2" borderId="2" xfId="1" applyNumberFormat="1" applyFont="1" applyFill="1" applyBorder="1"/>
    <xf numFmtId="0" fontId="27" fillId="2" borderId="0" xfId="0" applyFont="1" applyFill="1" applyAlignment="1">
      <alignment horizontal="center" vertical="center" shrinkToFit="1"/>
    </xf>
    <xf numFmtId="0" fontId="19" fillId="2" borderId="0" xfId="3" applyFont="1" applyFill="1" applyAlignment="1">
      <alignment horizontal="center" vertical="center" shrinkToFit="1"/>
    </xf>
    <xf numFmtId="0" fontId="22" fillId="2" borderId="0" xfId="0" applyFont="1" applyFill="1">
      <alignment vertical="center"/>
    </xf>
    <xf numFmtId="0" fontId="2" fillId="0" borderId="0" xfId="3" applyFont="1" applyAlignment="1">
      <alignment vertical="center" shrinkToFit="1"/>
    </xf>
    <xf numFmtId="0" fontId="2" fillId="0" borderId="0" xfId="3" applyFont="1" applyAlignment="1">
      <alignment horizontal="center" vertical="center" shrinkToFit="1"/>
    </xf>
    <xf numFmtId="49" fontId="9" fillId="2" borderId="0" xfId="1" applyNumberFormat="1" applyFont="1" applyFill="1"/>
    <xf numFmtId="0" fontId="0" fillId="0" borderId="0" xfId="0" applyAlignment="1">
      <alignment horizontal="center" vertical="center" shrinkToFit="1"/>
    </xf>
    <xf numFmtId="0" fontId="14" fillId="2" borderId="0" xfId="5" applyFill="1" applyAlignment="1">
      <alignment horizontal="center" vertical="center" shrinkToFit="1"/>
    </xf>
    <xf numFmtId="0" fontId="22" fillId="2" borderId="0" xfId="0" applyFont="1" applyFill="1" applyAlignment="1">
      <alignment horizontal="left" vertical="center" shrinkToFit="1"/>
    </xf>
    <xf numFmtId="0" fontId="19" fillId="2" borderId="0" xfId="3" applyFont="1" applyFill="1" applyAlignment="1">
      <alignment vertical="center" shrinkToFit="1"/>
    </xf>
    <xf numFmtId="0" fontId="24" fillId="2" borderId="0" xfId="0" applyFont="1" applyFill="1" applyAlignment="1">
      <alignment horizontal="center" vertical="center" shrinkToFit="1"/>
    </xf>
    <xf numFmtId="49" fontId="22" fillId="2" borderId="0" xfId="0" applyNumberFormat="1" applyFont="1" applyFill="1" applyAlignment="1">
      <alignment horizontal="left" vertical="center" shrinkToFit="1"/>
    </xf>
    <xf numFmtId="49" fontId="9" fillId="2" borderId="7" xfId="1" applyNumberFormat="1" applyFont="1" applyFill="1" applyBorder="1"/>
    <xf numFmtId="49" fontId="22" fillId="2" borderId="0" xfId="0" applyNumberFormat="1" applyFont="1" applyFill="1" applyAlignment="1">
      <alignment vertical="center" shrinkToFit="1"/>
    </xf>
    <xf numFmtId="0" fontId="20" fillId="0" borderId="0" xfId="1" applyFont="1"/>
    <xf numFmtId="0" fontId="7" fillId="2" borderId="0" xfId="1" applyFont="1" applyFill="1" applyAlignment="1">
      <alignment horizontal="center"/>
    </xf>
    <xf numFmtId="49" fontId="23" fillId="2" borderId="6" xfId="0" applyNumberFormat="1" applyFont="1" applyFill="1" applyBorder="1" applyAlignment="1">
      <alignment horizontal="center"/>
    </xf>
    <xf numFmtId="49" fontId="34" fillId="2" borderId="0" xfId="2" applyNumberFormat="1" applyFont="1" applyFill="1" applyAlignment="1">
      <alignment horizontal="center"/>
    </xf>
    <xf numFmtId="49" fontId="34" fillId="2" borderId="0" xfId="1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0" xfId="0" applyNumberFormat="1" applyFont="1" applyFill="1" applyAlignment="1">
      <alignment horizontal="center"/>
    </xf>
    <xf numFmtId="49" fontId="7" fillId="2" borderId="6" xfId="0" applyNumberFormat="1" applyFont="1" applyFill="1" applyBorder="1" applyAlignment="1">
      <alignment horizontal="center"/>
    </xf>
    <xf numFmtId="49" fontId="7" fillId="2" borderId="7" xfId="0" applyNumberFormat="1" applyFont="1" applyFill="1" applyBorder="1" applyAlignment="1">
      <alignment horizontal="center"/>
    </xf>
    <xf numFmtId="49" fontId="7" fillId="2" borderId="0" xfId="1" applyNumberFormat="1" applyFont="1" applyFill="1" applyAlignment="1">
      <alignment horizontal="center"/>
    </xf>
    <xf numFmtId="49" fontId="23" fillId="2" borderId="0" xfId="1" applyNumberFormat="1" applyFont="1" applyFill="1" applyAlignment="1">
      <alignment horizontal="center"/>
    </xf>
    <xf numFmtId="49" fontId="7" fillId="2" borderId="7" xfId="1" applyNumberFormat="1" applyFont="1" applyFill="1" applyBorder="1" applyAlignment="1">
      <alignment horizontal="center"/>
    </xf>
    <xf numFmtId="49" fontId="7" fillId="2" borderId="5" xfId="1" applyNumberFormat="1" applyFont="1" applyFill="1" applyBorder="1" applyAlignment="1">
      <alignment horizontal="center"/>
    </xf>
    <xf numFmtId="49" fontId="23" fillId="2" borderId="0" xfId="0" applyNumberFormat="1" applyFont="1" applyFill="1" applyAlignment="1">
      <alignment horizontal="center"/>
    </xf>
    <xf numFmtId="49" fontId="34" fillId="2" borderId="0" xfId="2" applyNumberFormat="1" applyFont="1" applyFill="1" applyAlignment="1">
      <alignment horizontal="right"/>
    </xf>
    <xf numFmtId="49" fontId="34" fillId="2" borderId="0" xfId="1" applyNumberFormat="1" applyFont="1" applyFill="1" applyAlignment="1">
      <alignment horizontal="right"/>
    </xf>
    <xf numFmtId="49" fontId="7" fillId="2" borderId="2" xfId="0" applyNumberFormat="1" applyFont="1" applyFill="1" applyBorder="1" applyAlignment="1"/>
    <xf numFmtId="49" fontId="7" fillId="2" borderId="0" xfId="0" applyNumberFormat="1" applyFont="1" applyFill="1" applyAlignment="1"/>
    <xf numFmtId="49" fontId="7" fillId="2" borderId="6" xfId="0" applyNumberFormat="1" applyFont="1" applyFill="1" applyBorder="1" applyAlignment="1"/>
    <xf numFmtId="49" fontId="7" fillId="2" borderId="10" xfId="0" applyNumberFormat="1" applyFont="1" applyFill="1" applyBorder="1" applyAlignment="1"/>
    <xf numFmtId="49" fontId="7" fillId="2" borderId="0" xfId="1" applyNumberFormat="1" applyFont="1" applyFill="1"/>
    <xf numFmtId="49" fontId="23" fillId="2" borderId="7" xfId="1" applyNumberFormat="1" applyFont="1" applyFill="1" applyBorder="1" applyAlignment="1">
      <alignment shrinkToFit="1"/>
    </xf>
    <xf numFmtId="49" fontId="23" fillId="2" borderId="15" xfId="0" applyNumberFormat="1" applyFont="1" applyFill="1" applyBorder="1" applyAlignment="1">
      <alignment horizontal="center"/>
    </xf>
    <xf numFmtId="49" fontId="23" fillId="2" borderId="14" xfId="0" applyNumberFormat="1" applyFont="1" applyFill="1" applyBorder="1" applyAlignment="1">
      <alignment horizontal="center"/>
    </xf>
    <xf numFmtId="49" fontId="23" fillId="2" borderId="7" xfId="0" applyNumberFormat="1" applyFont="1" applyFill="1" applyBorder="1" applyAlignment="1">
      <alignment horizontal="center"/>
    </xf>
    <xf numFmtId="49" fontId="23" fillId="2" borderId="17" xfId="0" applyNumberFormat="1" applyFont="1" applyFill="1" applyBorder="1" applyAlignment="1">
      <alignment horizontal="center"/>
    </xf>
    <xf numFmtId="49" fontId="23" fillId="2" borderId="11" xfId="0" applyNumberFormat="1" applyFont="1" applyFill="1" applyBorder="1" applyAlignment="1">
      <alignment horizontal="center"/>
    </xf>
    <xf numFmtId="49" fontId="23" fillId="2" borderId="12" xfId="0" applyNumberFormat="1" applyFont="1" applyFill="1" applyBorder="1" applyAlignment="1">
      <alignment horizontal="center"/>
    </xf>
    <xf numFmtId="49" fontId="23" fillId="2" borderId="18" xfId="0" applyNumberFormat="1" applyFont="1" applyFill="1" applyBorder="1" applyAlignment="1">
      <alignment horizontal="center"/>
    </xf>
    <xf numFmtId="49" fontId="23" fillId="2" borderId="22" xfId="1" applyNumberFormat="1" applyFont="1" applyFill="1" applyBorder="1" applyAlignment="1">
      <alignment shrinkToFit="1"/>
    </xf>
    <xf numFmtId="49" fontId="23" fillId="2" borderId="25" xfId="0" applyNumberFormat="1" applyFont="1" applyFill="1" applyBorder="1" applyAlignment="1">
      <alignment horizontal="center"/>
    </xf>
    <xf numFmtId="49" fontId="23" fillId="2" borderId="13" xfId="0" applyNumberFormat="1" applyFont="1" applyFill="1" applyBorder="1" applyAlignment="1">
      <alignment horizontal="center"/>
    </xf>
    <xf numFmtId="49" fontId="35" fillId="2" borderId="0" xfId="2" applyNumberFormat="1" applyFont="1" applyFill="1" applyAlignment="1">
      <alignment shrinkToFit="1"/>
    </xf>
    <xf numFmtId="49" fontId="35" fillId="2" borderId="0" xfId="1" applyNumberFormat="1" applyFont="1" applyFill="1" applyAlignment="1">
      <alignment shrinkToFit="1"/>
    </xf>
    <xf numFmtId="49" fontId="35" fillId="2" borderId="0" xfId="0" applyNumberFormat="1" applyFont="1" applyFill="1" applyAlignment="1">
      <alignment shrinkToFit="1"/>
    </xf>
    <xf numFmtId="49" fontId="7" fillId="2" borderId="21" xfId="0" applyNumberFormat="1" applyFont="1" applyFill="1" applyBorder="1" applyAlignment="1">
      <alignment horizontal="center"/>
    </xf>
    <xf numFmtId="49" fontId="7" fillId="2" borderId="14" xfId="0" applyNumberFormat="1" applyFont="1" applyFill="1" applyBorder="1" applyAlignment="1"/>
    <xf numFmtId="49" fontId="23" fillId="2" borderId="23" xfId="0" applyNumberFormat="1" applyFont="1" applyFill="1" applyBorder="1" applyAlignment="1">
      <alignment horizontal="center"/>
    </xf>
    <xf numFmtId="49" fontId="23" fillId="2" borderId="27" xfId="1" applyNumberFormat="1" applyFont="1" applyFill="1" applyBorder="1" applyAlignment="1">
      <alignment horizontal="center"/>
    </xf>
    <xf numFmtId="0" fontId="23" fillId="2" borderId="24" xfId="1" applyFont="1" applyFill="1" applyBorder="1" applyAlignment="1">
      <alignment horizontal="center"/>
    </xf>
    <xf numFmtId="49" fontId="23" fillId="2" borderId="16" xfId="0" applyNumberFormat="1" applyFont="1" applyFill="1" applyBorder="1" applyAlignment="1">
      <alignment horizontal="center"/>
    </xf>
    <xf numFmtId="0" fontId="39" fillId="0" borderId="0" xfId="1" applyFont="1"/>
    <xf numFmtId="0" fontId="40" fillId="2" borderId="0" xfId="1" applyFont="1" applyFill="1" applyAlignment="1">
      <alignment vertical="center" shrinkToFit="1"/>
    </xf>
    <xf numFmtId="0" fontId="39" fillId="2" borderId="0" xfId="4" applyFont="1" applyFill="1"/>
    <xf numFmtId="0" fontId="39" fillId="2" borderId="0" xfId="1" applyFont="1" applyFill="1"/>
    <xf numFmtId="49" fontId="23" fillId="2" borderId="29" xfId="0" applyNumberFormat="1" applyFont="1" applyFill="1" applyBorder="1" applyAlignment="1">
      <alignment horizontal="center"/>
    </xf>
    <xf numFmtId="49" fontId="7" fillId="2" borderId="30" xfId="0" applyNumberFormat="1" applyFont="1" applyFill="1" applyBorder="1" applyAlignment="1">
      <alignment horizontal="center"/>
    </xf>
    <xf numFmtId="49" fontId="7" fillId="2" borderId="32" xfId="0" applyNumberFormat="1" applyFont="1" applyFill="1" applyBorder="1" applyAlignment="1">
      <alignment horizontal="center"/>
    </xf>
    <xf numFmtId="49" fontId="23" fillId="2" borderId="22" xfId="0" applyNumberFormat="1" applyFont="1" applyFill="1" applyBorder="1" applyAlignment="1">
      <alignment horizontal="center"/>
    </xf>
    <xf numFmtId="49" fontId="23" fillId="2" borderId="23" xfId="1" applyNumberFormat="1" applyFont="1" applyFill="1" applyBorder="1" applyAlignment="1">
      <alignment horizontal="center"/>
    </xf>
    <xf numFmtId="0" fontId="42" fillId="2" borderId="0" xfId="2" applyFont="1" applyFill="1" applyAlignment="1">
      <alignment horizontal="left" vertical="center"/>
    </xf>
    <xf numFmtId="49" fontId="7" fillId="2" borderId="0" xfId="0" applyNumberFormat="1" applyFont="1" applyFill="1" applyAlignment="1">
      <alignment horizontal="right"/>
    </xf>
    <xf numFmtId="49" fontId="7" fillId="2" borderId="6" xfId="0" applyNumberFormat="1" applyFont="1" applyFill="1" applyBorder="1" applyAlignment="1">
      <alignment horizontal="right"/>
    </xf>
    <xf numFmtId="49" fontId="7" fillId="2" borderId="35" xfId="0" applyNumberFormat="1" applyFont="1" applyFill="1" applyBorder="1" applyAlignment="1">
      <alignment horizontal="right"/>
    </xf>
    <xf numFmtId="49" fontId="39" fillId="2" borderId="36" xfId="0" applyNumberFormat="1" applyFont="1" applyFill="1" applyBorder="1" applyAlignment="1">
      <alignment horizontal="right"/>
    </xf>
    <xf numFmtId="49" fontId="7" fillId="2" borderId="7" xfId="0" applyNumberFormat="1" applyFont="1" applyFill="1" applyBorder="1" applyAlignment="1">
      <alignment horizontal="right"/>
    </xf>
    <xf numFmtId="49" fontId="7" fillId="2" borderId="7" xfId="1" applyNumberFormat="1" applyFont="1" applyFill="1" applyBorder="1" applyAlignment="1">
      <alignment horizontal="right"/>
    </xf>
    <xf numFmtId="49" fontId="7" fillId="2" borderId="0" xfId="1" applyNumberFormat="1" applyFont="1" applyFill="1" applyAlignment="1">
      <alignment horizontal="right"/>
    </xf>
    <xf numFmtId="49" fontId="23" fillId="2" borderId="31" xfId="0" applyNumberFormat="1" applyFont="1" applyFill="1" applyBorder="1" applyAlignment="1">
      <alignment horizontal="center"/>
    </xf>
    <xf numFmtId="49" fontId="23" fillId="2" borderId="38" xfId="0" applyNumberFormat="1" applyFont="1" applyFill="1" applyBorder="1" applyAlignment="1">
      <alignment horizontal="center"/>
    </xf>
    <xf numFmtId="49" fontId="23" fillId="2" borderId="37" xfId="0" applyNumberFormat="1" applyFont="1" applyFill="1" applyBorder="1" applyAlignment="1">
      <alignment horizontal="center"/>
    </xf>
    <xf numFmtId="49" fontId="7" fillId="2" borderId="32" xfId="1" applyNumberFormat="1" applyFont="1" applyFill="1" applyBorder="1" applyAlignment="1">
      <alignment horizontal="center"/>
    </xf>
    <xf numFmtId="49" fontId="23" fillId="2" borderId="40" xfId="1" applyNumberFormat="1" applyFont="1" applyFill="1" applyBorder="1" applyAlignment="1">
      <alignment horizontal="center"/>
    </xf>
    <xf numFmtId="49" fontId="23" fillId="2" borderId="34" xfId="1" applyNumberFormat="1" applyFont="1" applyFill="1" applyBorder="1" applyAlignment="1">
      <alignment horizontal="center"/>
    </xf>
    <xf numFmtId="49" fontId="23" fillId="2" borderId="35" xfId="0" applyNumberFormat="1" applyFont="1" applyFill="1" applyBorder="1" applyAlignment="1">
      <alignment horizontal="right" shrinkToFit="1"/>
    </xf>
    <xf numFmtId="49" fontId="23" fillId="2" borderId="6" xfId="0" applyNumberFormat="1" applyFont="1" applyFill="1" applyBorder="1" applyAlignment="1">
      <alignment horizontal="center" shrinkToFit="1"/>
    </xf>
    <xf numFmtId="49" fontId="23" fillId="2" borderId="33" xfId="0" applyNumberFormat="1" applyFont="1" applyFill="1" applyBorder="1" applyAlignment="1">
      <alignment horizontal="center" shrinkToFit="1"/>
    </xf>
    <xf numFmtId="49" fontId="23" fillId="2" borderId="37" xfId="0" applyNumberFormat="1" applyFont="1" applyFill="1" applyBorder="1" applyAlignment="1">
      <alignment horizontal="right" shrinkToFit="1"/>
    </xf>
    <xf numFmtId="49" fontId="23" fillId="2" borderId="36" xfId="0" applyNumberFormat="1" applyFont="1" applyFill="1" applyBorder="1" applyAlignment="1">
      <alignment horizontal="center" shrinkToFit="1"/>
    </xf>
    <xf numFmtId="49" fontId="41" fillId="2" borderId="0" xfId="2" applyNumberFormat="1" applyFont="1" applyFill="1" applyAlignment="1">
      <alignment horizontal="center"/>
    </xf>
    <xf numFmtId="49" fontId="41" fillId="2" borderId="0" xfId="1" applyNumberFormat="1" applyFont="1" applyFill="1" applyAlignment="1">
      <alignment horizontal="center"/>
    </xf>
    <xf numFmtId="49" fontId="41" fillId="2" borderId="2" xfId="0" applyNumberFormat="1" applyFont="1" applyFill="1" applyBorder="1" applyAlignment="1">
      <alignment horizontal="center"/>
    </xf>
    <xf numFmtId="49" fontId="41" fillId="2" borderId="0" xfId="0" applyNumberFormat="1" applyFont="1" applyFill="1" applyAlignment="1">
      <alignment horizontal="center"/>
    </xf>
    <xf numFmtId="49" fontId="41" fillId="2" borderId="15" xfId="0" applyNumberFormat="1" applyFont="1" applyFill="1" applyBorder="1" applyAlignment="1">
      <alignment horizontal="center"/>
    </xf>
    <xf numFmtId="49" fontId="41" fillId="2" borderId="24" xfId="0" applyNumberFormat="1" applyFont="1" applyFill="1" applyBorder="1" applyAlignment="1">
      <alignment horizontal="center"/>
    </xf>
    <xf numFmtId="49" fontId="41" fillId="2" borderId="17" xfId="0" applyNumberFormat="1" applyFont="1" applyFill="1" applyBorder="1" applyAlignment="1">
      <alignment horizontal="center"/>
    </xf>
    <xf numFmtId="49" fontId="41" fillId="2" borderId="10" xfId="0" applyNumberFormat="1" applyFont="1" applyFill="1" applyBorder="1" applyAlignment="1">
      <alignment horizontal="center"/>
    </xf>
    <xf numFmtId="49" fontId="41" fillId="2" borderId="7" xfId="0" applyNumberFormat="1" applyFont="1" applyFill="1" applyBorder="1" applyAlignment="1">
      <alignment horizontal="center"/>
    </xf>
    <xf numFmtId="49" fontId="41" fillId="2" borderId="9" xfId="0" applyNumberFormat="1" applyFont="1" applyFill="1" applyBorder="1" applyAlignment="1">
      <alignment horizontal="center"/>
    </xf>
    <xf numFmtId="49" fontId="41" fillId="2" borderId="13" xfId="0" applyNumberFormat="1" applyFont="1" applyFill="1" applyBorder="1" applyAlignment="1">
      <alignment horizontal="center"/>
    </xf>
    <xf numFmtId="49" fontId="41" fillId="2" borderId="4" xfId="0" applyNumberFormat="1" applyFont="1" applyFill="1" applyBorder="1" applyAlignment="1">
      <alignment horizontal="center"/>
    </xf>
    <xf numFmtId="49" fontId="41" fillId="2" borderId="23" xfId="0" applyNumberFormat="1" applyFont="1" applyFill="1" applyBorder="1" applyAlignment="1">
      <alignment horizontal="center"/>
    </xf>
    <xf numFmtId="49" fontId="41" fillId="2" borderId="4" xfId="1" applyNumberFormat="1" applyFont="1" applyFill="1" applyBorder="1" applyAlignment="1">
      <alignment horizontal="center"/>
    </xf>
    <xf numFmtId="0" fontId="43" fillId="2" borderId="0" xfId="0" applyFont="1" applyFill="1" applyAlignment="1">
      <alignment horizontal="center" vertical="center"/>
    </xf>
    <xf numFmtId="49" fontId="44" fillId="2" borderId="32" xfId="0" applyNumberFormat="1" applyFont="1" applyFill="1" applyBorder="1" applyAlignment="1">
      <alignment shrinkToFit="1"/>
    </xf>
    <xf numFmtId="49" fontId="35" fillId="2" borderId="2" xfId="0" applyNumberFormat="1" applyFont="1" applyFill="1" applyBorder="1" applyAlignment="1">
      <alignment shrinkToFit="1"/>
    </xf>
    <xf numFmtId="49" fontId="44" fillId="2" borderId="0" xfId="0" applyNumberFormat="1" applyFont="1" applyFill="1" applyAlignment="1">
      <alignment shrinkToFit="1"/>
    </xf>
    <xf numFmtId="49" fontId="35" fillId="2" borderId="13" xfId="0" applyNumberFormat="1" applyFont="1" applyFill="1" applyBorder="1" applyAlignment="1">
      <alignment shrinkToFit="1"/>
    </xf>
    <xf numFmtId="49" fontId="36" fillId="2" borderId="0" xfId="0" applyNumberFormat="1" applyFont="1" applyFill="1" applyAlignment="1">
      <alignment shrinkToFit="1"/>
    </xf>
    <xf numFmtId="49" fontId="35" fillId="2" borderId="0" xfId="0" applyNumberFormat="1" applyFont="1" applyFill="1" applyAlignment="1">
      <alignment horizontal="center" shrinkToFit="1"/>
    </xf>
    <xf numFmtId="49" fontId="35" fillId="2" borderId="24" xfId="0" applyNumberFormat="1" applyFont="1" applyFill="1" applyBorder="1" applyAlignment="1">
      <alignment shrinkToFit="1"/>
    </xf>
    <xf numFmtId="49" fontId="35" fillId="2" borderId="28" xfId="0" applyNumberFormat="1" applyFont="1" applyFill="1" applyBorder="1" applyAlignment="1">
      <alignment shrinkToFit="1"/>
    </xf>
    <xf numFmtId="49" fontId="36" fillId="2" borderId="16" xfId="0" applyNumberFormat="1" applyFont="1" applyFill="1" applyBorder="1" applyAlignment="1">
      <alignment shrinkToFit="1"/>
    </xf>
    <xf numFmtId="49" fontId="35" fillId="2" borderId="3" xfId="0" applyNumberFormat="1" applyFont="1" applyFill="1" applyBorder="1" applyAlignment="1">
      <alignment shrinkToFit="1"/>
    </xf>
    <xf numFmtId="49" fontId="35" fillId="2" borderId="6" xfId="0" applyNumberFormat="1" applyFont="1" applyFill="1" applyBorder="1" applyAlignment="1">
      <alignment shrinkToFit="1"/>
    </xf>
    <xf numFmtId="49" fontId="36" fillId="2" borderId="1" xfId="0" applyNumberFormat="1" applyFont="1" applyFill="1" applyBorder="1" applyAlignment="1">
      <alignment shrinkToFit="1"/>
    </xf>
    <xf numFmtId="49" fontId="35" fillId="2" borderId="19" xfId="0" applyNumberFormat="1" applyFont="1" applyFill="1" applyBorder="1" applyAlignment="1">
      <alignment shrinkToFit="1"/>
    </xf>
    <xf numFmtId="49" fontId="35" fillId="2" borderId="20" xfId="0" applyNumberFormat="1" applyFont="1" applyFill="1" applyBorder="1" applyAlignment="1">
      <alignment shrinkToFit="1"/>
    </xf>
    <xf numFmtId="49" fontId="35" fillId="2" borderId="6" xfId="1" applyNumberFormat="1" applyFont="1" applyFill="1" applyBorder="1" applyAlignment="1">
      <alignment shrinkToFit="1"/>
    </xf>
    <xf numFmtId="49" fontId="36" fillId="2" borderId="1" xfId="1" applyNumberFormat="1" applyFont="1" applyFill="1" applyBorder="1" applyAlignment="1">
      <alignment shrinkToFit="1"/>
    </xf>
    <xf numFmtId="49" fontId="35" fillId="2" borderId="20" xfId="1" applyNumberFormat="1" applyFont="1" applyFill="1" applyBorder="1" applyAlignment="1">
      <alignment shrinkToFit="1"/>
    </xf>
    <xf numFmtId="49" fontId="35" fillId="2" borderId="4" xfId="1" applyNumberFormat="1" applyFont="1" applyFill="1" applyBorder="1" applyAlignment="1">
      <alignment shrinkToFit="1"/>
    </xf>
    <xf numFmtId="49" fontId="35" fillId="2" borderId="39" xfId="1" applyNumberFormat="1" applyFont="1" applyFill="1" applyBorder="1" applyAlignment="1">
      <alignment shrinkToFit="1"/>
    </xf>
    <xf numFmtId="49" fontId="36" fillId="2" borderId="24" xfId="1" applyNumberFormat="1" applyFont="1" applyFill="1" applyBorder="1" applyAlignment="1">
      <alignment shrinkToFit="1"/>
    </xf>
    <xf numFmtId="49" fontId="35" fillId="2" borderId="5" xfId="0" applyNumberFormat="1" applyFont="1" applyFill="1" applyBorder="1" applyAlignment="1">
      <alignment shrinkToFit="1"/>
    </xf>
    <xf numFmtId="49" fontId="36" fillId="2" borderId="0" xfId="1" applyNumberFormat="1" applyFont="1" applyFill="1" applyAlignment="1">
      <alignment shrinkToFit="1"/>
    </xf>
    <xf numFmtId="49" fontId="35" fillId="2" borderId="32" xfId="0" applyNumberFormat="1" applyFont="1" applyFill="1" applyBorder="1" applyAlignment="1">
      <alignment shrinkToFit="1"/>
    </xf>
    <xf numFmtId="0" fontId="35" fillId="2" borderId="0" xfId="1" applyFont="1" applyFill="1" applyAlignment="1">
      <alignment shrinkToFit="1"/>
    </xf>
    <xf numFmtId="49" fontId="36" fillId="2" borderId="26" xfId="1" applyNumberFormat="1" applyFont="1" applyFill="1" applyBorder="1" applyAlignment="1">
      <alignment shrinkToFit="1"/>
    </xf>
    <xf numFmtId="49" fontId="23" fillId="2" borderId="7" xfId="1" applyNumberFormat="1" applyFont="1" applyFill="1" applyBorder="1" applyAlignment="1">
      <alignment horizontal="center"/>
    </xf>
    <xf numFmtId="49" fontId="7" fillId="2" borderId="39" xfId="1" applyNumberFormat="1" applyFont="1" applyFill="1" applyBorder="1"/>
    <xf numFmtId="49" fontId="41" fillId="2" borderId="39" xfId="1" applyNumberFormat="1" applyFont="1" applyFill="1" applyBorder="1" applyAlignment="1">
      <alignment horizontal="center"/>
    </xf>
    <xf numFmtId="49" fontId="23" fillId="2" borderId="41" xfId="0" applyNumberFormat="1" applyFont="1" applyFill="1" applyBorder="1" applyAlignment="1">
      <alignment horizontal="center"/>
    </xf>
    <xf numFmtId="49" fontId="7" fillId="2" borderId="15" xfId="0" applyNumberFormat="1" applyFont="1" applyFill="1" applyBorder="1" applyAlignment="1"/>
    <xf numFmtId="49" fontId="23" fillId="2" borderId="19" xfId="0" applyNumberFormat="1" applyFont="1" applyFill="1" applyBorder="1" applyAlignment="1">
      <alignment horizontal="center"/>
    </xf>
    <xf numFmtId="49" fontId="23" fillId="2" borderId="21" xfId="0" applyNumberFormat="1" applyFont="1" applyFill="1" applyBorder="1" applyAlignment="1">
      <alignment horizontal="center"/>
    </xf>
    <xf numFmtId="49" fontId="7" fillId="2" borderId="43" xfId="1" applyNumberFormat="1" applyFont="1" applyFill="1" applyBorder="1"/>
    <xf numFmtId="49" fontId="23" fillId="2" borderId="13" xfId="1" applyNumberFormat="1" applyFont="1" applyFill="1" applyBorder="1" applyAlignment="1">
      <alignment horizontal="center"/>
    </xf>
    <xf numFmtId="49" fontId="7" fillId="2" borderId="15" xfId="1" applyNumberFormat="1" applyFont="1" applyFill="1" applyBorder="1"/>
    <xf numFmtId="49" fontId="7" fillId="2" borderId="14" xfId="0" applyNumberFormat="1" applyFont="1" applyFill="1" applyBorder="1" applyAlignment="1">
      <alignment horizontal="center"/>
    </xf>
    <xf numFmtId="49" fontId="7" fillId="2" borderId="17" xfId="1" applyNumberFormat="1" applyFont="1" applyFill="1" applyBorder="1"/>
    <xf numFmtId="49" fontId="41" fillId="2" borderId="13" xfId="1" applyNumberFormat="1" applyFont="1" applyFill="1" applyBorder="1" applyAlignment="1">
      <alignment horizontal="center"/>
    </xf>
    <xf numFmtId="49" fontId="23" fillId="2" borderId="44" xfId="0" applyNumberFormat="1" applyFont="1" applyFill="1" applyBorder="1" applyAlignment="1">
      <alignment horizontal="center"/>
    </xf>
    <xf numFmtId="49" fontId="23" fillId="2" borderId="24" xfId="0" applyNumberFormat="1" applyFont="1" applyFill="1" applyBorder="1" applyAlignment="1">
      <alignment horizontal="center"/>
    </xf>
    <xf numFmtId="49" fontId="23" fillId="2" borderId="27" xfId="0" applyNumberFormat="1" applyFont="1" applyFill="1" applyBorder="1" applyAlignment="1">
      <alignment horizontal="center"/>
    </xf>
    <xf numFmtId="0" fontId="46" fillId="2" borderId="0" xfId="1" applyFont="1" applyFill="1"/>
    <xf numFmtId="49" fontId="46" fillId="2" borderId="0" xfId="0" applyNumberFormat="1" applyFont="1" applyFill="1" applyAlignment="1"/>
    <xf numFmtId="0" fontId="11" fillId="0" borderId="0" xfId="1" applyFont="1" applyAlignment="1">
      <alignment horizontal="right"/>
    </xf>
    <xf numFmtId="49" fontId="23" fillId="2" borderId="45" xfId="0" applyNumberFormat="1" applyFont="1" applyFill="1" applyBorder="1" applyAlignment="1">
      <alignment horizontal="right" shrinkToFit="1"/>
    </xf>
    <xf numFmtId="49" fontId="7" fillId="2" borderId="42" xfId="0" applyNumberFormat="1" applyFont="1" applyFill="1" applyBorder="1" applyAlignment="1">
      <alignment horizontal="right"/>
    </xf>
    <xf numFmtId="49" fontId="7" fillId="2" borderId="46" xfId="0" applyNumberFormat="1" applyFont="1" applyFill="1" applyBorder="1" applyAlignment="1">
      <alignment horizontal="right"/>
    </xf>
    <xf numFmtId="49" fontId="49" fillId="2" borderId="17" xfId="0" applyNumberFormat="1" applyFont="1" applyFill="1" applyBorder="1" applyAlignment="1">
      <alignment horizontal="center"/>
    </xf>
    <xf numFmtId="49" fontId="33" fillId="2" borderId="25" xfId="0" applyNumberFormat="1" applyFont="1" applyFill="1" applyBorder="1" applyAlignment="1">
      <alignment horizontal="center"/>
    </xf>
    <xf numFmtId="49" fontId="23" fillId="2" borderId="26" xfId="0" applyNumberFormat="1" applyFont="1" applyFill="1" applyBorder="1" applyAlignment="1">
      <alignment horizontal="center"/>
    </xf>
    <xf numFmtId="49" fontId="7" fillId="2" borderId="46" xfId="0" applyNumberFormat="1" applyFont="1" applyFill="1" applyBorder="1" applyAlignment="1">
      <alignment horizontal="center"/>
    </xf>
    <xf numFmtId="49" fontId="9" fillId="2" borderId="46" xfId="0" applyNumberFormat="1" applyFont="1" applyFill="1" applyBorder="1" applyAlignment="1"/>
    <xf numFmtId="49" fontId="33" fillId="2" borderId="28" xfId="0" applyNumberFormat="1" applyFont="1" applyFill="1" applyBorder="1" applyAlignment="1">
      <alignment horizontal="center"/>
    </xf>
    <xf numFmtId="49" fontId="23" fillId="2" borderId="12" xfId="1" applyNumberFormat="1" applyFont="1" applyFill="1" applyBorder="1" applyAlignment="1">
      <alignment horizontal="center"/>
    </xf>
    <xf numFmtId="49" fontId="23" fillId="2" borderId="28" xfId="0" applyNumberFormat="1" applyFont="1" applyFill="1" applyBorder="1" applyAlignment="1">
      <alignment horizontal="center"/>
    </xf>
    <xf numFmtId="49" fontId="9" fillId="2" borderId="42" xfId="0" applyNumberFormat="1" applyFont="1" applyFill="1" applyBorder="1" applyAlignment="1"/>
    <xf numFmtId="49" fontId="39" fillId="2" borderId="0" xfId="0" applyNumberFormat="1" applyFont="1" applyFill="1" applyAlignment="1">
      <alignment horizontal="center"/>
    </xf>
    <xf numFmtId="49" fontId="23" fillId="2" borderId="47" xfId="0" applyNumberFormat="1" applyFont="1" applyFill="1" applyBorder="1" applyAlignment="1">
      <alignment horizontal="center"/>
    </xf>
    <xf numFmtId="49" fontId="50" fillId="2" borderId="0" xfId="0" applyNumberFormat="1" applyFont="1" applyFill="1" applyAlignment="1">
      <alignment horizontal="right"/>
    </xf>
    <xf numFmtId="49" fontId="50" fillId="2" borderId="0" xfId="0" applyNumberFormat="1" applyFont="1" applyFill="1" applyAlignment="1">
      <alignment horizontal="left"/>
    </xf>
    <xf numFmtId="0" fontId="51" fillId="0" borderId="0" xfId="1" applyFont="1"/>
    <xf numFmtId="0" fontId="52" fillId="2" borderId="0" xfId="1" applyFont="1" applyFill="1" applyAlignment="1">
      <alignment vertical="center" shrinkToFit="1"/>
    </xf>
    <xf numFmtId="0" fontId="51" fillId="2" borderId="0" xfId="4" applyFont="1" applyFill="1"/>
    <xf numFmtId="0" fontId="51" fillId="2" borderId="0" xfId="1" applyFont="1" applyFill="1"/>
    <xf numFmtId="0" fontId="51" fillId="2" borderId="0" xfId="1" applyFont="1" applyFill="1" applyAlignment="1">
      <alignment shrinkToFit="1"/>
    </xf>
    <xf numFmtId="0" fontId="55" fillId="2" borderId="0" xfId="1" applyFont="1" applyFill="1" applyAlignment="1">
      <alignment horizontal="center"/>
    </xf>
    <xf numFmtId="49" fontId="7" fillId="2" borderId="46" xfId="1" applyNumberFormat="1" applyFont="1" applyFill="1" applyBorder="1" applyAlignment="1">
      <alignment horizontal="right"/>
    </xf>
    <xf numFmtId="49" fontId="7" fillId="2" borderId="48" xfId="1" applyNumberFormat="1" applyFont="1" applyFill="1" applyBorder="1" applyAlignment="1">
      <alignment horizontal="right"/>
    </xf>
    <xf numFmtId="49" fontId="23" fillId="2" borderId="49" xfId="1" applyNumberFormat="1" applyFont="1" applyFill="1" applyBorder="1" applyAlignment="1">
      <alignment horizontal="center"/>
    </xf>
    <xf numFmtId="49" fontId="23" fillId="2" borderId="35" xfId="0" applyNumberFormat="1" applyFont="1" applyFill="1" applyBorder="1" applyAlignment="1">
      <alignment horizontal="center"/>
    </xf>
    <xf numFmtId="49" fontId="56" fillId="2" borderId="7" xfId="0" applyNumberFormat="1" applyFont="1" applyFill="1" applyBorder="1" applyAlignment="1">
      <alignment horizontal="center"/>
    </xf>
    <xf numFmtId="49" fontId="56" fillId="2" borderId="22" xfId="0" applyNumberFormat="1" applyFont="1" applyFill="1" applyBorder="1" applyAlignment="1">
      <alignment horizontal="center"/>
    </xf>
    <xf numFmtId="49" fontId="57" fillId="2" borderId="0" xfId="0" applyNumberFormat="1" applyFont="1" applyFill="1" applyAlignment="1">
      <alignment horizontal="left"/>
    </xf>
    <xf numFmtId="49" fontId="58" fillId="2" borderId="0" xfId="0" applyNumberFormat="1" applyFont="1" applyFill="1" applyAlignment="1"/>
    <xf numFmtId="49" fontId="60" fillId="2" borderId="0" xfId="0" applyNumberFormat="1" applyFont="1" applyFill="1" applyAlignment="1">
      <alignment horizontal="center"/>
    </xf>
    <xf numFmtId="49" fontId="61" fillId="2" borderId="7" xfId="0" applyNumberFormat="1" applyFont="1" applyFill="1" applyBorder="1" applyAlignment="1">
      <alignment horizontal="right"/>
    </xf>
    <xf numFmtId="49" fontId="61" fillId="2" borderId="16" xfId="0" applyNumberFormat="1" applyFont="1" applyFill="1" applyBorder="1" applyAlignment="1">
      <alignment horizontal="right"/>
    </xf>
    <xf numFmtId="49" fontId="49" fillId="2" borderId="16" xfId="0" applyNumberFormat="1" applyFont="1" applyFill="1" applyBorder="1" applyAlignment="1">
      <alignment horizontal="center"/>
    </xf>
    <xf numFmtId="49" fontId="9" fillId="2" borderId="42" xfId="0" applyNumberFormat="1" applyFont="1" applyFill="1" applyBorder="1" applyAlignment="1">
      <alignment horizontal="right"/>
    </xf>
    <xf numFmtId="49" fontId="9" fillId="2" borderId="46" xfId="0" applyNumberFormat="1" applyFont="1" applyFill="1" applyBorder="1" applyAlignment="1">
      <alignment horizontal="right"/>
    </xf>
    <xf numFmtId="49" fontId="46" fillId="2" borderId="46" xfId="0" applyNumberFormat="1" applyFont="1" applyFill="1" applyBorder="1" applyAlignment="1">
      <alignment horizontal="right"/>
    </xf>
    <xf numFmtId="49" fontId="63" fillId="2" borderId="0" xfId="0" applyNumberFormat="1" applyFont="1" applyFill="1" applyAlignment="1">
      <alignment horizontal="right"/>
    </xf>
    <xf numFmtId="49" fontId="63" fillId="2" borderId="0" xfId="0" applyNumberFormat="1" applyFont="1" applyFill="1" applyAlignment="1"/>
    <xf numFmtId="49" fontId="63" fillId="2" borderId="6" xfId="0" applyNumberFormat="1" applyFont="1" applyFill="1" applyBorder="1" applyAlignment="1">
      <alignment horizontal="right"/>
    </xf>
    <xf numFmtId="49" fontId="63" fillId="2" borderId="0" xfId="0" applyNumberFormat="1" applyFont="1" applyFill="1" applyAlignment="1">
      <alignment horizontal="center"/>
    </xf>
    <xf numFmtId="49" fontId="63" fillId="2" borderId="0" xfId="1" applyNumberFormat="1" applyFont="1" applyFill="1" applyAlignment="1">
      <alignment horizontal="right"/>
    </xf>
    <xf numFmtId="49" fontId="63" fillId="2" borderId="0" xfId="1" applyNumberFormat="1" applyFont="1" applyFill="1"/>
    <xf numFmtId="49" fontId="63" fillId="2" borderId="46" xfId="0" applyNumberFormat="1" applyFont="1" applyFill="1" applyBorder="1" applyAlignment="1">
      <alignment horizontal="center"/>
    </xf>
    <xf numFmtId="49" fontId="63" fillId="2" borderId="46" xfId="1" applyNumberFormat="1" applyFont="1" applyFill="1" applyBorder="1"/>
    <xf numFmtId="49" fontId="23" fillId="2" borderId="28" xfId="1" applyNumberFormat="1" applyFont="1" applyFill="1" applyBorder="1" applyAlignment="1">
      <alignment horizontal="center"/>
    </xf>
    <xf numFmtId="49" fontId="63" fillId="2" borderId="46" xfId="0" applyNumberFormat="1" applyFont="1" applyFill="1" applyBorder="1" applyAlignment="1"/>
    <xf numFmtId="49" fontId="57" fillId="2" borderId="0" xfId="0" applyNumberFormat="1" applyFont="1" applyFill="1" applyAlignment="1">
      <alignment horizontal="right"/>
    </xf>
    <xf numFmtId="49" fontId="58" fillId="2" borderId="0" xfId="1" applyNumberFormat="1" applyFont="1" applyFill="1"/>
    <xf numFmtId="49" fontId="64" fillId="2" borderId="0" xfId="1" applyNumberFormat="1" applyFont="1" applyFill="1"/>
    <xf numFmtId="49" fontId="61" fillId="2" borderId="46" xfId="0" applyNumberFormat="1" applyFont="1" applyFill="1" applyBorder="1" applyAlignment="1">
      <alignment shrinkToFit="1"/>
    </xf>
    <xf numFmtId="49" fontId="39" fillId="2" borderId="19" xfId="0" applyNumberFormat="1" applyFont="1" applyFill="1" applyBorder="1" applyAlignment="1">
      <alignment horizontal="center"/>
    </xf>
    <xf numFmtId="0" fontId="21" fillId="2" borderId="0" xfId="3" applyFont="1" applyFill="1" applyAlignment="1">
      <alignment horizontal="center" vertical="center" shrinkToFit="1"/>
    </xf>
    <xf numFmtId="0" fontId="21" fillId="2" borderId="0" xfId="3" applyFont="1" applyFill="1" applyAlignment="1">
      <alignment vertical="center" shrinkToFit="1"/>
    </xf>
    <xf numFmtId="49" fontId="10" fillId="2" borderId="0" xfId="2" applyNumberFormat="1" applyFont="1" applyFill="1" applyAlignment="1">
      <alignment horizontal="center" shrinkToFit="1"/>
    </xf>
    <xf numFmtId="49" fontId="56" fillId="2" borderId="0" xfId="1" applyNumberFormat="1" applyFont="1" applyFill="1"/>
    <xf numFmtId="49" fontId="9" fillId="2" borderId="46" xfId="1" applyNumberFormat="1" applyFont="1" applyFill="1" applyBorder="1" applyAlignment="1">
      <alignment horizontal="right"/>
    </xf>
    <xf numFmtId="49" fontId="56" fillId="2" borderId="22" xfId="1" applyNumberFormat="1" applyFont="1" applyFill="1" applyBorder="1"/>
    <xf numFmtId="49" fontId="33" fillId="2" borderId="2" xfId="1" applyNumberFormat="1" applyFont="1" applyFill="1" applyBorder="1"/>
    <xf numFmtId="49" fontId="33" fillId="2" borderId="28" xfId="1" applyNumberFormat="1" applyFont="1" applyFill="1" applyBorder="1" applyAlignment="1">
      <alignment horizontal="right"/>
    </xf>
    <xf numFmtId="49" fontId="42" fillId="2" borderId="0" xfId="2" applyNumberFormat="1" applyFont="1" applyFill="1" applyAlignment="1">
      <alignment horizontal="center" shrinkToFit="1"/>
    </xf>
    <xf numFmtId="0" fontId="45" fillId="0" borderId="0" xfId="0" applyFont="1" applyAlignment="1">
      <alignment horizontal="center"/>
    </xf>
    <xf numFmtId="49" fontId="10" fillId="2" borderId="0" xfId="2" applyNumberFormat="1" applyFont="1" applyFill="1" applyAlignment="1">
      <alignment horizontal="center" shrinkToFit="1"/>
    </xf>
    <xf numFmtId="0" fontId="0" fillId="2" borderId="0" xfId="0" applyFill="1">
      <alignment vertical="center"/>
    </xf>
    <xf numFmtId="49" fontId="8" fillId="2" borderId="0" xfId="2" applyNumberFormat="1" applyFont="1" applyFill="1" applyAlignment="1">
      <alignment horizontal="center" vertical="top"/>
    </xf>
    <xf numFmtId="0" fontId="2" fillId="2" borderId="8" xfId="3" applyFont="1" applyFill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 shrinkToFit="1"/>
    </xf>
    <xf numFmtId="0" fontId="38" fillId="7" borderId="1" xfId="3" applyFont="1" applyFill="1" applyBorder="1" applyAlignment="1">
      <alignment vertical="center" shrinkToFit="1"/>
    </xf>
    <xf numFmtId="0" fontId="38" fillId="7" borderId="3" xfId="3" applyFont="1" applyFill="1" applyBorder="1" applyAlignment="1">
      <alignment vertical="center" shrinkToFit="1"/>
    </xf>
    <xf numFmtId="0" fontId="2" fillId="2" borderId="1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1" xfId="3" applyFont="1" applyFill="1" applyBorder="1" applyAlignment="1">
      <alignment horizontal="center" vertical="center" shrinkToFit="1"/>
    </xf>
    <xf numFmtId="0" fontId="2" fillId="2" borderId="3" xfId="3" applyFont="1" applyFill="1" applyBorder="1" applyAlignment="1">
      <alignment horizontal="center" vertical="center" shrinkToFit="1"/>
    </xf>
    <xf numFmtId="0" fontId="2" fillId="2" borderId="1" xfId="3" applyFont="1" applyFill="1" applyBorder="1" applyAlignment="1">
      <alignment vertical="center" shrinkToFit="1"/>
    </xf>
    <xf numFmtId="0" fontId="2" fillId="2" borderId="3" xfId="3" applyFont="1" applyFill="1" applyBorder="1" applyAlignment="1">
      <alignment vertical="center" shrinkToFit="1"/>
    </xf>
    <xf numFmtId="0" fontId="11" fillId="2" borderId="1" xfId="3" applyFont="1" applyFill="1" applyBorder="1" applyAlignment="1">
      <alignment horizontal="center" vertical="center" shrinkToFit="1"/>
    </xf>
    <xf numFmtId="0" fontId="11" fillId="2" borderId="3" xfId="3" applyFont="1" applyFill="1" applyBorder="1" applyAlignment="1">
      <alignment horizontal="center" vertical="center" shrinkToFit="1"/>
    </xf>
    <xf numFmtId="49" fontId="56" fillId="2" borderId="0" xfId="0" applyNumberFormat="1" applyFont="1" applyFill="1" applyAlignment="1">
      <alignment horizontal="left"/>
    </xf>
    <xf numFmtId="0" fontId="37" fillId="2" borderId="0" xfId="0" applyFont="1" applyFill="1" applyAlignment="1"/>
    <xf numFmtId="0" fontId="21" fillId="2" borderId="0" xfId="3" applyFont="1" applyFill="1" applyAlignment="1">
      <alignment vertical="center" shrinkToFit="1"/>
    </xf>
    <xf numFmtId="0" fontId="21" fillId="2" borderId="0" xfId="3" applyFont="1" applyFill="1" applyAlignment="1">
      <alignment horizontal="center" vertical="center" shrinkToFit="1"/>
    </xf>
    <xf numFmtId="0" fontId="16" fillId="2" borderId="0" xfId="0" applyFont="1" applyFill="1" applyAlignment="1">
      <alignment horizontal="center" vertical="center" shrinkToFit="1"/>
    </xf>
    <xf numFmtId="49" fontId="63" fillId="2" borderId="0" xfId="0" applyNumberFormat="1" applyFont="1" applyFill="1" applyAlignment="1">
      <alignment horizontal="right" shrinkToFit="1"/>
    </xf>
    <xf numFmtId="0" fontId="0" fillId="2" borderId="0" xfId="0" applyFill="1" applyAlignment="1">
      <alignment shrinkToFit="1"/>
    </xf>
    <xf numFmtId="0" fontId="11" fillId="2" borderId="1" xfId="3" applyFont="1" applyFill="1" applyBorder="1" applyAlignment="1">
      <alignment vertical="center" shrinkToFit="1"/>
    </xf>
    <xf numFmtId="0" fontId="11" fillId="2" borderId="3" xfId="3" applyFont="1" applyFill="1" applyBorder="1" applyAlignment="1">
      <alignment vertical="center" shrinkToFit="1"/>
    </xf>
    <xf numFmtId="49" fontId="47" fillId="6" borderId="6" xfId="0" applyNumberFormat="1" applyFont="1" applyFill="1" applyBorder="1" applyAlignment="1">
      <alignment horizontal="center"/>
    </xf>
    <xf numFmtId="49" fontId="47" fillId="6" borderId="0" xfId="0" applyNumberFormat="1" applyFont="1" applyFill="1" applyAlignment="1">
      <alignment horizontal="center"/>
    </xf>
    <xf numFmtId="49" fontId="47" fillId="6" borderId="46" xfId="0" applyNumberFormat="1" applyFont="1" applyFill="1" applyBorder="1" applyAlignment="1">
      <alignment horizontal="center"/>
    </xf>
    <xf numFmtId="0" fontId="38" fillId="8" borderId="1" xfId="3" applyFont="1" applyFill="1" applyBorder="1" applyAlignment="1">
      <alignment horizontal="center" vertical="center" shrinkToFit="1"/>
    </xf>
    <xf numFmtId="0" fontId="38" fillId="8" borderId="3" xfId="3" applyFont="1" applyFill="1" applyBorder="1" applyAlignment="1">
      <alignment horizontal="center" vertical="center" shrinkToFit="1"/>
    </xf>
    <xf numFmtId="49" fontId="65" fillId="6" borderId="52" xfId="0" applyNumberFormat="1" applyFont="1" applyFill="1" applyBorder="1" applyAlignment="1">
      <alignment horizontal="center"/>
    </xf>
    <xf numFmtId="49" fontId="65" fillId="6" borderId="53" xfId="0" applyNumberFormat="1" applyFont="1" applyFill="1" applyBorder="1" applyAlignment="1">
      <alignment horizontal="center"/>
    </xf>
    <xf numFmtId="49" fontId="65" fillId="6" borderId="54" xfId="0" applyNumberFormat="1" applyFont="1" applyFill="1" applyBorder="1" applyAlignment="1">
      <alignment horizontal="center"/>
    </xf>
    <xf numFmtId="49" fontId="47" fillId="5" borderId="55" xfId="0" applyNumberFormat="1" applyFont="1" applyFill="1" applyBorder="1" applyAlignment="1">
      <alignment horizontal="center"/>
    </xf>
    <xf numFmtId="49" fontId="47" fillId="5" borderId="56" xfId="0" applyNumberFormat="1" applyFont="1" applyFill="1" applyBorder="1" applyAlignment="1">
      <alignment horizontal="center"/>
    </xf>
    <xf numFmtId="49" fontId="47" fillId="5" borderId="57" xfId="0" applyNumberFormat="1" applyFont="1" applyFill="1" applyBorder="1" applyAlignment="1">
      <alignment horizontal="center"/>
    </xf>
    <xf numFmtId="49" fontId="63" fillId="5" borderId="50" xfId="0" applyNumberFormat="1" applyFont="1" applyFill="1" applyBorder="1" applyAlignment="1">
      <alignment horizontal="center" shrinkToFit="1"/>
    </xf>
    <xf numFmtId="0" fontId="62" fillId="5" borderId="50" xfId="0" applyFont="1" applyFill="1" applyBorder="1" applyAlignment="1">
      <alignment horizontal="center" shrinkToFit="1"/>
    </xf>
    <xf numFmtId="0" fontId="62" fillId="5" borderId="51" xfId="0" applyFont="1" applyFill="1" applyBorder="1" applyAlignment="1">
      <alignment horizontal="center" shrinkToFit="1"/>
    </xf>
    <xf numFmtId="49" fontId="63" fillId="3" borderId="58" xfId="0" applyNumberFormat="1" applyFont="1" applyFill="1" applyBorder="1" applyAlignment="1">
      <alignment horizontal="center"/>
    </xf>
    <xf numFmtId="0" fontId="62" fillId="3" borderId="50" xfId="0" applyFont="1" applyFill="1" applyBorder="1" applyAlignment="1">
      <alignment horizontal="center"/>
    </xf>
    <xf numFmtId="49" fontId="63" fillId="4" borderId="58" xfId="0" applyNumberFormat="1" applyFont="1" applyFill="1" applyBorder="1" applyAlignment="1">
      <alignment horizontal="center"/>
    </xf>
    <xf numFmtId="0" fontId="62" fillId="4" borderId="50" xfId="0" applyFont="1" applyFill="1" applyBorder="1" applyAlignment="1">
      <alignment horizontal="center"/>
    </xf>
    <xf numFmtId="49" fontId="47" fillId="3" borderId="58" xfId="0" applyNumberFormat="1" applyFont="1" applyFill="1" applyBorder="1" applyAlignment="1">
      <alignment horizontal="center"/>
    </xf>
    <xf numFmtId="0" fontId="48" fillId="3" borderId="50" xfId="0" applyFont="1" applyFill="1" applyBorder="1" applyAlignment="1">
      <alignment horizontal="center"/>
    </xf>
    <xf numFmtId="49" fontId="57" fillId="2" borderId="0" xfId="0" applyNumberFormat="1" applyFont="1" applyFill="1" applyAlignment="1">
      <alignment horizontal="left" shrinkToFit="1"/>
    </xf>
    <xf numFmtId="0" fontId="59" fillId="2" borderId="0" xfId="0" applyFont="1" applyFill="1" applyAlignment="1">
      <alignment shrinkToFit="1"/>
    </xf>
    <xf numFmtId="49" fontId="63" fillId="4" borderId="58" xfId="0" applyNumberFormat="1" applyFont="1" applyFill="1" applyBorder="1" applyAlignment="1">
      <alignment horizontal="center" shrinkToFit="1"/>
    </xf>
    <xf numFmtId="0" fontId="62" fillId="4" borderId="50" xfId="0" applyFont="1" applyFill="1" applyBorder="1" applyAlignment="1">
      <alignment horizontal="center" shrinkToFit="1"/>
    </xf>
    <xf numFmtId="0" fontId="38" fillId="7" borderId="1" xfId="3" applyFont="1" applyFill="1" applyBorder="1" applyAlignment="1">
      <alignment horizontal="center" vertical="center" shrinkToFit="1"/>
    </xf>
    <xf numFmtId="0" fontId="38" fillId="7" borderId="3" xfId="3" applyFont="1" applyFill="1" applyBorder="1" applyAlignment="1">
      <alignment horizontal="center" vertical="center" shrinkToFit="1"/>
    </xf>
    <xf numFmtId="0" fontId="38" fillId="8" borderId="1" xfId="3" applyFont="1" applyFill="1" applyBorder="1" applyAlignment="1">
      <alignment vertical="center" shrinkToFit="1"/>
    </xf>
    <xf numFmtId="0" fontId="38" fillId="8" borderId="3" xfId="3" applyFont="1" applyFill="1" applyBorder="1" applyAlignment="1">
      <alignment vertical="center" shrinkToFit="1"/>
    </xf>
    <xf numFmtId="56" fontId="53" fillId="2" borderId="0" xfId="1" applyNumberFormat="1" applyFont="1" applyFill="1" applyAlignment="1">
      <alignment horizontal="left" vertical="center" shrinkToFit="1"/>
    </xf>
    <xf numFmtId="0" fontId="54" fillId="0" borderId="0" xfId="0" applyFont="1">
      <alignment vertical="center"/>
    </xf>
    <xf numFmtId="56" fontId="33" fillId="2" borderId="0" xfId="1" applyNumberFormat="1" applyFont="1" applyFill="1" applyAlignment="1">
      <alignment horizontal="left" vertical="center" shrinkToFit="1"/>
    </xf>
    <xf numFmtId="0" fontId="37" fillId="0" borderId="0" xfId="0" applyFont="1">
      <alignment vertical="center"/>
    </xf>
    <xf numFmtId="0" fontId="0" fillId="0" borderId="0" xfId="0">
      <alignment vertical="center"/>
    </xf>
  </cellXfs>
  <cellStyles count="8">
    <cellStyle name="標準" xfId="0" builtinId="0"/>
    <cellStyle name="標準 2" xfId="6" xr:uid="{4EF2D387-E6EE-4799-8379-9DC2B1DEF4DC}"/>
    <cellStyle name="標準 3" xfId="5" xr:uid="{F0AEFDB1-223C-451C-BB60-9F16727BE0E3}"/>
    <cellStyle name="標準 5" xfId="7" xr:uid="{DC276DA9-73BF-4B4D-A620-8B30BE24F19A}"/>
    <cellStyle name="標準_第31回秋季中央大会一部１" xfId="3" xr:uid="{00000000-0005-0000-0000-000001000000}"/>
    <cellStyle name="標準_第33回秋季中央大会Y2" xfId="2" xr:uid="{00000000-0005-0000-0000-000002000000}"/>
    <cellStyle name="標準_第34回秋季中央大会一部" xfId="4" xr:uid="{00000000-0005-0000-0000-000003000000}"/>
    <cellStyle name="標準_第34回秋季中央大会二部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\pinpon\&#26032;&#12375;&#12356;&#65420;&#65387;&#65433;&#65408;&#65438;\&#22899;&#12471;&#12531;&#12464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03F5E-0957-48CC-8F55-12FB69067F5D}">
  <dimension ref="A1:AU84"/>
  <sheetViews>
    <sheetView showGridLines="0" tabSelected="1" topLeftCell="B1" zoomScaleNormal="100" workbookViewId="0">
      <selection activeCell="K30" sqref="K30:N30"/>
    </sheetView>
  </sheetViews>
  <sheetFormatPr defaultColWidth="9" defaultRowHeight="16.5" x14ac:dyDescent="0.2"/>
  <cols>
    <col min="1" max="1" width="1.08984375" style="34" customWidth="1"/>
    <col min="2" max="2" width="3" style="2" customWidth="1"/>
    <col min="3" max="3" width="16.453125" style="2" customWidth="1"/>
    <col min="4" max="4" width="3.08984375" style="16" customWidth="1"/>
    <col min="5" max="5" width="3.453125" style="16" hidden="1" customWidth="1"/>
    <col min="6" max="6" width="10.7265625" style="90" customWidth="1"/>
    <col min="7" max="7" width="3.08984375" style="66" customWidth="1"/>
    <col min="8" max="8" width="3.08984375" style="114" customWidth="1"/>
    <col min="9" max="12" width="3.08984375" style="18" customWidth="1"/>
    <col min="13" max="16" width="3.08984375" style="48" customWidth="1"/>
    <col min="17" max="17" width="3.08984375" style="66" customWidth="1"/>
    <col min="18" max="18" width="3.90625" style="77" customWidth="1"/>
    <col min="19" max="19" width="11.1796875" style="127" customWidth="1"/>
    <col min="20" max="20" width="2.90625" style="48" hidden="1" customWidth="1"/>
    <col min="21" max="21" width="3.08984375" style="2" customWidth="1"/>
    <col min="22" max="22" width="16.6328125" style="36" customWidth="1"/>
    <col min="23" max="23" width="3.08984375" style="2" customWidth="1"/>
    <col min="24" max="24" width="1.90625" style="35" customWidth="1"/>
    <col min="25" max="25" width="4.1796875" style="36" customWidth="1"/>
    <col min="26" max="26" width="3.6328125" style="57" customWidth="1"/>
    <col min="27" max="27" width="2.90625" style="38" customWidth="1"/>
    <col min="28" max="29" width="2.90625" style="35" customWidth="1"/>
    <col min="30" max="30" width="20.7265625" style="39" customWidth="1"/>
    <col min="31" max="31" width="2.90625" style="35" customWidth="1"/>
    <col min="32" max="32" width="2.54296875" style="25" customWidth="1"/>
    <col min="33" max="35" width="8.08984375" style="25" customWidth="1"/>
    <col min="36" max="36" width="8.08984375" style="26" customWidth="1"/>
    <col min="37" max="37" width="8.08984375" style="22" customWidth="1"/>
    <col min="38" max="39" width="8.08984375" style="38" customWidth="1"/>
    <col min="40" max="41" width="4" style="38" customWidth="1"/>
    <col min="42" max="42" width="9" style="37"/>
    <col min="43" max="43" width="8.6328125" style="37" customWidth="1"/>
    <col min="44" max="44" width="4" style="37" customWidth="1"/>
    <col min="45" max="45" width="3.81640625" style="37" customWidth="1"/>
    <col min="46" max="46" width="9" style="37"/>
    <col min="47" max="47" width="4.08984375" style="37" customWidth="1"/>
    <col min="48" max="16384" width="9" style="37"/>
  </cols>
  <sheetData>
    <row r="1" spans="1:44" ht="12.65" customHeight="1" x14ac:dyDescent="0.2">
      <c r="C1" s="5"/>
      <c r="D1" s="6"/>
      <c r="E1" s="6"/>
      <c r="F1" s="245" t="s">
        <v>69</v>
      </c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7"/>
      <c r="U1" s="4"/>
      <c r="V1" s="6"/>
    </row>
    <row r="2" spans="1:44" ht="12.65" customHeight="1" x14ac:dyDescent="0.2">
      <c r="C2" s="5"/>
      <c r="D2" s="6"/>
      <c r="E2" s="6"/>
      <c r="F2" s="89"/>
      <c r="G2" s="60"/>
      <c r="H2" s="71"/>
      <c r="I2" s="7"/>
      <c r="J2" s="7"/>
      <c r="K2" s="7"/>
      <c r="L2" s="7"/>
      <c r="M2" s="7"/>
      <c r="N2" s="7"/>
      <c r="O2" s="7"/>
      <c r="P2" s="7"/>
      <c r="Q2" s="60"/>
      <c r="R2" s="71"/>
      <c r="S2" s="126"/>
      <c r="T2" s="7"/>
      <c r="U2" s="4"/>
      <c r="V2" s="247" t="s">
        <v>107</v>
      </c>
      <c r="W2" s="248"/>
    </row>
    <row r="3" spans="1:44" s="1" customFormat="1" ht="12.65" customHeight="1" x14ac:dyDescent="0.25">
      <c r="A3" s="21"/>
      <c r="B3" s="3"/>
      <c r="C3" s="8" t="s">
        <v>44</v>
      </c>
      <c r="D3" s="6"/>
      <c r="E3" s="6"/>
      <c r="F3" s="107" t="s">
        <v>219</v>
      </c>
      <c r="G3" s="60"/>
      <c r="H3" s="71"/>
      <c r="I3" s="7"/>
      <c r="J3" s="7"/>
      <c r="K3" s="7"/>
      <c r="L3" s="7"/>
      <c r="M3" s="7"/>
      <c r="N3" s="7"/>
      <c r="O3" s="7"/>
      <c r="P3" s="7"/>
      <c r="Q3" s="60"/>
      <c r="R3" s="71"/>
      <c r="S3" s="126"/>
      <c r="T3" s="7"/>
      <c r="U3" s="4"/>
      <c r="V3" s="247" t="s">
        <v>106</v>
      </c>
      <c r="W3" s="248"/>
      <c r="X3" s="20"/>
      <c r="Y3" s="9"/>
      <c r="Z3" s="184"/>
      <c r="AA3" s="19"/>
      <c r="AB3" s="20"/>
      <c r="AC3" s="20"/>
      <c r="AD3" s="40"/>
      <c r="AE3" s="20"/>
      <c r="AF3" s="20"/>
      <c r="AG3" s="20"/>
      <c r="AH3" s="20"/>
      <c r="AI3" s="20"/>
      <c r="AJ3" s="27"/>
      <c r="AK3" s="19"/>
      <c r="AL3" s="19"/>
      <c r="AM3" s="19"/>
      <c r="AN3" s="19"/>
      <c r="AO3" s="38"/>
    </row>
    <row r="4" spans="1:44" s="1" customFormat="1" ht="12.65" customHeight="1" x14ac:dyDescent="0.25">
      <c r="A4" s="21"/>
      <c r="B4" s="3"/>
      <c r="C4" s="3"/>
      <c r="D4" s="10"/>
      <c r="E4" s="10"/>
      <c r="F4" s="90"/>
      <c r="G4" s="61"/>
      <c r="H4" s="72"/>
      <c r="I4" s="11"/>
      <c r="J4" s="11"/>
      <c r="K4" s="11"/>
      <c r="L4" s="249" t="s">
        <v>44</v>
      </c>
      <c r="M4" s="249"/>
      <c r="N4" s="11"/>
      <c r="O4" s="11"/>
      <c r="P4" s="11"/>
      <c r="Q4" s="61"/>
      <c r="R4" s="72"/>
      <c r="S4" s="127"/>
      <c r="T4" s="11"/>
      <c r="U4" s="3"/>
      <c r="V4" s="239"/>
      <c r="W4" s="4"/>
      <c r="X4" s="20"/>
      <c r="Y4" s="9"/>
      <c r="Z4" s="184"/>
      <c r="AA4" s="19"/>
      <c r="AB4" s="20"/>
      <c r="AC4" s="20"/>
      <c r="AD4" s="40"/>
      <c r="AE4" s="20"/>
      <c r="AF4" s="20"/>
      <c r="AG4" s="20"/>
      <c r="AH4" s="20"/>
      <c r="AI4" s="20"/>
      <c r="AJ4" s="27"/>
      <c r="AK4" s="19"/>
      <c r="AL4" s="19"/>
      <c r="AM4" s="19"/>
      <c r="AN4" s="19"/>
      <c r="AO4" s="38"/>
    </row>
    <row r="5" spans="1:44" ht="12.65" customHeight="1" thickBot="1" x14ac:dyDescent="0.3">
      <c r="A5" s="34">
        <v>4</v>
      </c>
      <c r="B5" s="250" t="str">
        <f>VLOOKUP(A5,$AB$5:$AD$58,2,FALSE)</f>
        <v>中</v>
      </c>
      <c r="C5" s="252" t="str">
        <f>VLOOKUP(A5,$AB$5:$AD$58,3,FALSE)</f>
        <v>生浜ヤンキース</v>
      </c>
      <c r="D5" s="254">
        <v>1</v>
      </c>
      <c r="E5" s="12">
        <v>1</v>
      </c>
      <c r="F5" s="91"/>
      <c r="G5" s="63"/>
      <c r="H5" s="108"/>
      <c r="I5" s="13"/>
      <c r="J5" s="13"/>
      <c r="K5" s="13"/>
      <c r="L5" s="13"/>
      <c r="M5" s="41"/>
      <c r="N5" s="41"/>
      <c r="O5" s="41"/>
      <c r="P5" s="41"/>
      <c r="Q5" s="63"/>
      <c r="R5" s="73"/>
      <c r="S5" s="128"/>
      <c r="T5" s="42">
        <v>44</v>
      </c>
      <c r="U5" s="254">
        <v>28</v>
      </c>
      <c r="V5" s="256" t="str">
        <f t="shared" ref="V5" si="0">VLOOKUP(X5,$AB$5:$AD$58,3,FALSE)</f>
        <v>ヤングジャイアンツ</v>
      </c>
      <c r="W5" s="256" t="str">
        <f t="shared" ref="W5" si="1">VLOOKUP(X5,$AB$5:$AD$58,2,FALSE)</f>
        <v>稲</v>
      </c>
      <c r="X5" s="35">
        <v>30</v>
      </c>
      <c r="AA5" s="237"/>
      <c r="AB5" s="43">
        <v>1</v>
      </c>
      <c r="AC5" s="44" t="s">
        <v>0</v>
      </c>
      <c r="AD5" s="45" t="s">
        <v>1</v>
      </c>
      <c r="AF5" s="20"/>
      <c r="AG5" s="28"/>
      <c r="AH5" s="20"/>
      <c r="AI5" s="35"/>
      <c r="AJ5" s="33"/>
      <c r="AK5" s="38"/>
      <c r="AQ5" s="46"/>
      <c r="AR5" s="47"/>
    </row>
    <row r="6" spans="1:44" ht="12.65" customHeight="1" thickBot="1" x14ac:dyDescent="0.3">
      <c r="B6" s="251"/>
      <c r="C6" s="253"/>
      <c r="D6" s="255"/>
      <c r="F6" s="141" t="s">
        <v>176</v>
      </c>
      <c r="G6" s="104"/>
      <c r="H6" s="121" t="s">
        <v>184</v>
      </c>
      <c r="I6" s="13"/>
      <c r="J6" s="262"/>
      <c r="K6" s="263"/>
      <c r="L6" s="263"/>
      <c r="M6" s="263"/>
      <c r="N6" s="263"/>
      <c r="O6" s="41"/>
      <c r="P6" s="41"/>
      <c r="Q6" s="84" t="s">
        <v>164</v>
      </c>
      <c r="R6" s="74" t="s">
        <v>86</v>
      </c>
      <c r="S6" s="129" t="s">
        <v>191</v>
      </c>
      <c r="U6" s="255"/>
      <c r="V6" s="257"/>
      <c r="W6" s="257"/>
      <c r="AA6" s="237"/>
      <c r="AB6" s="43">
        <v>2</v>
      </c>
      <c r="AC6" s="44" t="s">
        <v>0</v>
      </c>
      <c r="AD6" s="45" t="s">
        <v>52</v>
      </c>
      <c r="AF6" s="35"/>
      <c r="AG6" s="28"/>
      <c r="AH6" s="35"/>
      <c r="AI6" s="35"/>
      <c r="AJ6" s="33"/>
      <c r="AK6" s="38"/>
      <c r="AQ6" s="46"/>
      <c r="AR6" s="49"/>
    </row>
    <row r="7" spans="1:44" ht="12.65" customHeight="1" thickTop="1" x14ac:dyDescent="0.25">
      <c r="A7" s="34">
        <v>29</v>
      </c>
      <c r="B7" s="250" t="str">
        <f t="shared" ref="B7" si="2">VLOOKUP(A7,$AB$5:$AD$58,2,FALSE)</f>
        <v>稲</v>
      </c>
      <c r="C7" s="258" t="str">
        <f t="shared" ref="C7" si="3">VLOOKUP(A7,$AB$5:$AD$58,3,FALSE)</f>
        <v>宮野木ビーバーズ</v>
      </c>
      <c r="D7" s="254">
        <f>D5+1</f>
        <v>2</v>
      </c>
      <c r="E7" s="12">
        <v>35</v>
      </c>
      <c r="F7" s="142" t="s">
        <v>177</v>
      </c>
      <c r="G7" s="63" t="s">
        <v>43</v>
      </c>
      <c r="H7" s="185" t="s">
        <v>190</v>
      </c>
      <c r="I7" s="13"/>
      <c r="J7" s="13"/>
      <c r="K7" s="13"/>
      <c r="L7" s="13"/>
      <c r="M7" s="41"/>
      <c r="N7" s="41"/>
      <c r="O7" s="41"/>
      <c r="P7" s="192"/>
      <c r="Q7" s="190" t="s">
        <v>196</v>
      </c>
      <c r="R7" s="74"/>
      <c r="S7" s="128" t="s">
        <v>192</v>
      </c>
      <c r="T7" s="42">
        <v>37</v>
      </c>
      <c r="U7" s="254">
        <f>U5+1</f>
        <v>29</v>
      </c>
      <c r="V7" s="256" t="str">
        <f t="shared" ref="V7" si="4">VLOOKUP(X7,$AB$5:$AD$58,3,FALSE)</f>
        <v>幕張昆陽クラブ</v>
      </c>
      <c r="W7" s="256" t="str">
        <f t="shared" ref="W7" si="5">VLOOKUP(X7,$AB$5:$AD$58,2,FALSE)</f>
        <v>花</v>
      </c>
      <c r="X7" s="35">
        <v>18</v>
      </c>
      <c r="AA7" s="237"/>
      <c r="AB7" s="43">
        <v>3</v>
      </c>
      <c r="AC7" s="44" t="s">
        <v>0</v>
      </c>
      <c r="AD7" s="45" t="s">
        <v>26</v>
      </c>
      <c r="AF7" s="35"/>
      <c r="AG7" s="28"/>
      <c r="AH7" s="35"/>
      <c r="AI7" s="35"/>
      <c r="AJ7" s="33">
        <f>SUM(AJ9:AJ18)</f>
        <v>22</v>
      </c>
      <c r="AK7" s="38"/>
      <c r="AQ7" s="46"/>
    </row>
    <row r="8" spans="1:44" ht="12.65" customHeight="1" thickBot="1" x14ac:dyDescent="0.3">
      <c r="B8" s="251"/>
      <c r="C8" s="259"/>
      <c r="D8" s="255"/>
      <c r="F8" s="143" t="s">
        <v>198</v>
      </c>
      <c r="G8" s="80" t="s">
        <v>162</v>
      </c>
      <c r="H8" s="186"/>
      <c r="I8" s="13"/>
      <c r="J8" s="13"/>
      <c r="K8" s="13"/>
      <c r="L8" s="13"/>
      <c r="M8" s="41"/>
      <c r="N8" s="41"/>
      <c r="O8" s="41"/>
      <c r="P8" s="192"/>
      <c r="Q8" s="191"/>
      <c r="R8" s="84" t="s">
        <v>169</v>
      </c>
      <c r="S8" s="129" t="s">
        <v>148</v>
      </c>
      <c r="U8" s="255"/>
      <c r="V8" s="257"/>
      <c r="W8" s="257"/>
      <c r="AA8" s="237"/>
      <c r="AB8" s="43">
        <v>4</v>
      </c>
      <c r="AC8" s="44" t="s">
        <v>0</v>
      </c>
      <c r="AD8" s="45" t="s">
        <v>70</v>
      </c>
      <c r="AF8" s="35"/>
      <c r="AG8" s="28"/>
      <c r="AH8" s="35"/>
      <c r="AI8" s="35"/>
      <c r="AJ8" s="33"/>
      <c r="AK8" s="38"/>
      <c r="AQ8" s="46"/>
    </row>
    <row r="9" spans="1:44" ht="12.65" customHeight="1" thickTop="1" thickBot="1" x14ac:dyDescent="0.3">
      <c r="A9" s="34">
        <v>45</v>
      </c>
      <c r="B9" s="250" t="str">
        <f t="shared" ref="B9" si="6">VLOOKUP(A9,$AB$5:$AD$58,2,FALSE)</f>
        <v>緑</v>
      </c>
      <c r="C9" s="258" t="str">
        <f t="shared" ref="C9" si="7">VLOOKUP(A9,$AB$5:$AD$58,3,FALSE)</f>
        <v>誉田ベアーズ</v>
      </c>
      <c r="D9" s="254">
        <f t="shared" ref="D9" si="8">D7+1</f>
        <v>3</v>
      </c>
      <c r="E9" s="12">
        <v>51</v>
      </c>
      <c r="F9" s="144" t="s">
        <v>108</v>
      </c>
      <c r="G9" s="79" t="s">
        <v>42</v>
      </c>
      <c r="H9" s="187"/>
      <c r="I9" s="13"/>
      <c r="J9" s="13"/>
      <c r="K9" s="13"/>
      <c r="L9" s="13"/>
      <c r="M9" s="41"/>
      <c r="N9" s="41"/>
      <c r="O9" s="41"/>
      <c r="P9" s="192"/>
      <c r="Q9" s="63"/>
      <c r="R9" s="70" t="s">
        <v>171</v>
      </c>
      <c r="S9" s="130" t="s">
        <v>125</v>
      </c>
      <c r="T9" s="42">
        <v>23</v>
      </c>
      <c r="U9" s="254">
        <f t="shared" ref="U9" si="9">U7+1</f>
        <v>30</v>
      </c>
      <c r="V9" s="260" t="str">
        <f t="shared" ref="V9" si="10">VLOOKUP(X9,$AB$5:$AD$58,3,FALSE)</f>
        <v>磯辺トータス</v>
      </c>
      <c r="W9" s="256" t="str">
        <f t="shared" ref="W9" si="11">VLOOKUP(X9,$AB$5:$AD$58,2,FALSE)</f>
        <v>美</v>
      </c>
      <c r="X9" s="35">
        <v>52</v>
      </c>
      <c r="AA9" s="237"/>
      <c r="AB9" s="43">
        <v>5</v>
      </c>
      <c r="AC9" s="44" t="s">
        <v>0</v>
      </c>
      <c r="AD9" s="45" t="s">
        <v>11</v>
      </c>
      <c r="AF9" s="35"/>
      <c r="AG9" s="28"/>
      <c r="AH9" s="35"/>
      <c r="AI9" s="35" t="s">
        <v>113</v>
      </c>
      <c r="AJ9" s="33">
        <v>3</v>
      </c>
      <c r="AK9" s="38"/>
    </row>
    <row r="10" spans="1:44" ht="12.65" customHeight="1" thickTop="1" thickBot="1" x14ac:dyDescent="0.3">
      <c r="B10" s="251"/>
      <c r="C10" s="259"/>
      <c r="D10" s="255"/>
      <c r="F10" s="91"/>
      <c r="G10" s="199" t="s">
        <v>200</v>
      </c>
      <c r="H10" s="187" t="s">
        <v>93</v>
      </c>
      <c r="I10" s="188" t="s">
        <v>38</v>
      </c>
      <c r="J10" s="13"/>
      <c r="K10" s="13"/>
      <c r="L10" s="13"/>
      <c r="M10" s="41"/>
      <c r="N10" s="41"/>
      <c r="O10" s="41"/>
      <c r="P10" s="193" t="s">
        <v>165</v>
      </c>
      <c r="Q10" s="63" t="s">
        <v>97</v>
      </c>
      <c r="R10" s="200" t="s">
        <v>200</v>
      </c>
      <c r="S10" s="131"/>
      <c r="U10" s="255"/>
      <c r="V10" s="261"/>
      <c r="W10" s="257"/>
      <c r="AA10" s="237"/>
      <c r="AB10" s="43">
        <v>6</v>
      </c>
      <c r="AC10" s="44" t="s">
        <v>0</v>
      </c>
      <c r="AD10" s="45" t="s">
        <v>53</v>
      </c>
      <c r="AF10" s="35"/>
      <c r="AG10" s="29"/>
      <c r="AH10" s="35"/>
      <c r="AI10" s="35" t="s">
        <v>114</v>
      </c>
      <c r="AJ10" s="33">
        <v>2</v>
      </c>
      <c r="AK10" s="38"/>
    </row>
    <row r="11" spans="1:44" ht="12.65" customHeight="1" thickTop="1" x14ac:dyDescent="0.25">
      <c r="A11" s="34">
        <v>50</v>
      </c>
      <c r="B11" s="250" t="str">
        <f t="shared" ref="B11" si="12">VLOOKUP(A11,$AB$5:$AD$58,2,FALSE)</f>
        <v>美</v>
      </c>
      <c r="C11" s="258" t="str">
        <f t="shared" ref="C11" si="13">VLOOKUP(A11,$AB$5:$AD$58,3,FALSE)</f>
        <v>磯辺シャークス</v>
      </c>
      <c r="D11" s="254">
        <f t="shared" ref="D11" si="14">D9+1</f>
        <v>4</v>
      </c>
      <c r="E11" s="12">
        <v>45</v>
      </c>
      <c r="F11" s="142"/>
      <c r="G11" s="199" t="s">
        <v>123</v>
      </c>
      <c r="H11" s="108"/>
      <c r="I11" s="218" t="s">
        <v>162</v>
      </c>
      <c r="J11" s="13"/>
      <c r="K11" s="13"/>
      <c r="L11" s="13"/>
      <c r="M11" s="41"/>
      <c r="N11" s="41"/>
      <c r="O11" s="14"/>
      <c r="P11" s="189" t="s">
        <v>45</v>
      </c>
      <c r="Q11" s="63"/>
      <c r="R11" s="200" t="s">
        <v>130</v>
      </c>
      <c r="S11" s="128"/>
      <c r="T11" s="42">
        <v>27</v>
      </c>
      <c r="U11" s="254">
        <f t="shared" ref="U11" si="15">U9+1</f>
        <v>31</v>
      </c>
      <c r="V11" s="256" t="str">
        <f t="shared" ref="V11" si="16">VLOOKUP(X11,$AB$5:$AD$58,3,FALSE)</f>
        <v>検見川クラブ</v>
      </c>
      <c r="W11" s="256" t="str">
        <f t="shared" ref="W11" si="17">VLOOKUP(X11,$AB$5:$AD$58,2,FALSE)</f>
        <v>花</v>
      </c>
      <c r="X11" s="35">
        <v>12</v>
      </c>
      <c r="AA11" s="237"/>
      <c r="AB11" s="43">
        <v>7</v>
      </c>
      <c r="AC11" s="44" t="s">
        <v>0</v>
      </c>
      <c r="AD11" s="45" t="s">
        <v>19</v>
      </c>
      <c r="AF11" s="35"/>
      <c r="AG11" s="35"/>
      <c r="AH11" s="35"/>
      <c r="AI11" s="35" t="s">
        <v>115</v>
      </c>
      <c r="AJ11" s="33">
        <v>2</v>
      </c>
      <c r="AK11" s="38"/>
      <c r="AL11" s="264"/>
      <c r="AM11" s="265"/>
    </row>
    <row r="12" spans="1:44" ht="12.65" customHeight="1" thickBot="1" x14ac:dyDescent="0.3">
      <c r="B12" s="251"/>
      <c r="C12" s="259"/>
      <c r="D12" s="255"/>
      <c r="F12" s="145" t="s">
        <v>139</v>
      </c>
      <c r="G12" s="64"/>
      <c r="H12" s="108"/>
      <c r="I12" s="219"/>
      <c r="J12" s="13"/>
      <c r="K12" s="13"/>
      <c r="L12" s="13"/>
      <c r="M12" s="41"/>
      <c r="N12" s="41"/>
      <c r="O12" s="14"/>
      <c r="P12" s="14"/>
      <c r="Q12" s="63"/>
      <c r="R12" s="84" t="s">
        <v>45</v>
      </c>
      <c r="S12" s="129" t="s">
        <v>149</v>
      </c>
      <c r="U12" s="255"/>
      <c r="V12" s="257"/>
      <c r="W12" s="257"/>
      <c r="AA12" s="237"/>
      <c r="AB12" s="43">
        <v>8</v>
      </c>
      <c r="AC12" s="44" t="s">
        <v>0</v>
      </c>
      <c r="AD12" s="45" t="s">
        <v>28</v>
      </c>
      <c r="AF12" s="35"/>
      <c r="AG12" s="35"/>
      <c r="AH12" s="35"/>
      <c r="AI12" s="35" t="s">
        <v>116</v>
      </c>
      <c r="AJ12" s="33">
        <v>3</v>
      </c>
      <c r="AK12" s="38"/>
      <c r="AL12" s="264"/>
      <c r="AM12" s="266"/>
    </row>
    <row r="13" spans="1:44" ht="12.65" customHeight="1" thickTop="1" thickBot="1" x14ac:dyDescent="0.3">
      <c r="A13" s="34">
        <v>39</v>
      </c>
      <c r="B13" s="250" t="str">
        <f t="shared" ref="B13" si="18">VLOOKUP(A13,$AB$5:$AD$58,2,FALSE)</f>
        <v>若</v>
      </c>
      <c r="C13" s="258" t="str">
        <f t="shared" ref="C13" si="19">VLOOKUP(A13,$AB$5:$AD$58,3,FALSE)</f>
        <v>みつわ台スラッガーズ</v>
      </c>
      <c r="D13" s="254">
        <f t="shared" ref="D13" si="20">D11+1</f>
        <v>5</v>
      </c>
      <c r="E13" s="12">
        <v>17</v>
      </c>
      <c r="F13" s="146" t="s">
        <v>159</v>
      </c>
      <c r="G13" s="92"/>
      <c r="H13" s="109"/>
      <c r="I13" s="219"/>
      <c r="J13" s="13"/>
      <c r="K13" s="13"/>
      <c r="L13" s="13"/>
      <c r="M13" s="41"/>
      <c r="N13" s="41"/>
      <c r="O13" s="14"/>
      <c r="P13" s="14"/>
      <c r="Q13" s="63"/>
      <c r="R13" s="59" t="s">
        <v>50</v>
      </c>
      <c r="S13" s="132" t="s">
        <v>127</v>
      </c>
      <c r="T13" s="42">
        <v>5</v>
      </c>
      <c r="U13" s="254">
        <f t="shared" ref="U13" si="21">U11+1</f>
        <v>32</v>
      </c>
      <c r="V13" s="256" t="str">
        <f t="shared" ref="V13" si="22">VLOOKUP(X13,$AB$5:$AD$58,3,FALSE)</f>
        <v>みつわ台ホープス・高根ニュースターズ</v>
      </c>
      <c r="W13" s="256" t="str">
        <f t="shared" ref="W13" si="23">VLOOKUP(X13,$AB$5:$AD$58,2,FALSE)</f>
        <v>若</v>
      </c>
      <c r="X13" s="35">
        <v>35</v>
      </c>
      <c r="AA13" s="237"/>
      <c r="AB13" s="43">
        <v>9</v>
      </c>
      <c r="AC13" s="44" t="s">
        <v>78</v>
      </c>
      <c r="AD13" s="45" t="s">
        <v>18</v>
      </c>
      <c r="AF13" s="35"/>
      <c r="AG13" s="35"/>
      <c r="AH13" s="35"/>
      <c r="AI13" s="35" t="s">
        <v>117</v>
      </c>
      <c r="AJ13" s="33">
        <v>2</v>
      </c>
      <c r="AK13" s="38"/>
    </row>
    <row r="14" spans="1:44" ht="12.65" customHeight="1" thickTop="1" thickBot="1" x14ac:dyDescent="0.25">
      <c r="B14" s="251"/>
      <c r="C14" s="259"/>
      <c r="D14" s="255"/>
      <c r="F14" s="147" t="s">
        <v>178</v>
      </c>
      <c r="G14" s="63" t="s">
        <v>80</v>
      </c>
      <c r="H14" s="122" t="s">
        <v>184</v>
      </c>
      <c r="I14" s="219"/>
      <c r="J14" s="13"/>
      <c r="K14" s="13"/>
      <c r="L14" s="13"/>
      <c r="M14" s="41"/>
      <c r="N14" s="41"/>
      <c r="O14" s="14"/>
      <c r="P14" s="41"/>
      <c r="Q14" s="83" t="s">
        <v>171</v>
      </c>
      <c r="R14" s="75" t="s">
        <v>87</v>
      </c>
      <c r="S14" s="129" t="s">
        <v>191</v>
      </c>
      <c r="U14" s="255"/>
      <c r="V14" s="257"/>
      <c r="W14" s="257"/>
      <c r="AA14" s="237"/>
      <c r="AB14" s="43">
        <v>10</v>
      </c>
      <c r="AC14" s="44" t="s">
        <v>5</v>
      </c>
      <c r="AD14" s="45" t="s">
        <v>71</v>
      </c>
      <c r="AF14" s="35"/>
      <c r="AG14" s="28"/>
      <c r="AH14" s="28"/>
      <c r="AI14" s="35" t="s">
        <v>118</v>
      </c>
      <c r="AJ14" s="30">
        <v>2</v>
      </c>
      <c r="AK14" s="50"/>
      <c r="AL14" s="50"/>
      <c r="AM14" s="23"/>
    </row>
    <row r="15" spans="1:44" ht="12.65" customHeight="1" thickTop="1" x14ac:dyDescent="0.2">
      <c r="A15" s="34">
        <v>17</v>
      </c>
      <c r="B15" s="250" t="str">
        <f t="shared" ref="B15" si="24">VLOOKUP(A15,$AB$5:$AD$58,2,FALSE)</f>
        <v>花</v>
      </c>
      <c r="C15" s="258" t="str">
        <f t="shared" ref="C15" si="25">VLOOKUP(A15,$AB$5:$AD$58,3,FALSE)</f>
        <v>花見川ツインズ</v>
      </c>
      <c r="D15" s="254">
        <f>D13+1</f>
        <v>6</v>
      </c>
      <c r="E15" s="12">
        <v>47</v>
      </c>
      <c r="F15" s="142" t="s">
        <v>179</v>
      </c>
      <c r="G15" s="63"/>
      <c r="H15" s="123" t="s">
        <v>185</v>
      </c>
      <c r="I15" s="220"/>
      <c r="J15" s="13"/>
      <c r="K15" s="13"/>
      <c r="L15" s="13"/>
      <c r="M15" s="41"/>
      <c r="N15" s="41"/>
      <c r="O15" s="14"/>
      <c r="P15" s="41"/>
      <c r="Q15" s="180" t="s">
        <v>189</v>
      </c>
      <c r="R15" s="170"/>
      <c r="S15" s="129" t="s">
        <v>180</v>
      </c>
      <c r="U15" s="254">
        <f t="shared" ref="U15" si="26">U13+1</f>
        <v>33</v>
      </c>
      <c r="V15" s="256" t="str">
        <f t="shared" ref="V15" si="27">VLOOKUP(X15,$AB$5:$AD$58,3,FALSE)</f>
        <v>院内イーグルス</v>
      </c>
      <c r="W15" s="256" t="str">
        <f t="shared" ref="W15" si="28">VLOOKUP(X15,$AB$5:$AD$58,2,FALSE)</f>
        <v>中</v>
      </c>
      <c r="X15" s="35">
        <v>3</v>
      </c>
      <c r="AA15" s="237"/>
      <c r="AB15" s="43">
        <v>11</v>
      </c>
      <c r="AC15" s="44" t="s">
        <v>5</v>
      </c>
      <c r="AD15" s="51" t="s">
        <v>54</v>
      </c>
      <c r="AF15" s="35"/>
      <c r="AG15" s="28"/>
      <c r="AH15" s="28"/>
      <c r="AI15" s="35" t="s">
        <v>119</v>
      </c>
      <c r="AJ15" s="30">
        <v>2</v>
      </c>
      <c r="AK15" s="50"/>
      <c r="AL15" s="50"/>
      <c r="AM15" s="23"/>
    </row>
    <row r="16" spans="1:44" ht="12.65" customHeight="1" thickBot="1" x14ac:dyDescent="0.25">
      <c r="B16" s="251"/>
      <c r="C16" s="259"/>
      <c r="D16" s="255"/>
      <c r="F16" s="91" t="s">
        <v>199</v>
      </c>
      <c r="G16" s="59" t="s">
        <v>169</v>
      </c>
      <c r="H16" s="110"/>
      <c r="I16" s="220"/>
      <c r="J16" s="13"/>
      <c r="K16" s="13"/>
      <c r="L16" s="13"/>
      <c r="M16" s="41"/>
      <c r="N16" s="41"/>
      <c r="O16" s="14"/>
      <c r="P16" s="41"/>
      <c r="Q16" s="63"/>
      <c r="R16" s="181" t="s">
        <v>172</v>
      </c>
      <c r="S16" s="133" t="s">
        <v>150</v>
      </c>
      <c r="U16" s="255"/>
      <c r="V16" s="257"/>
      <c r="W16" s="257"/>
      <c r="AA16" s="237"/>
      <c r="AB16" s="43">
        <v>12</v>
      </c>
      <c r="AC16" s="44" t="s">
        <v>5</v>
      </c>
      <c r="AD16" s="51" t="s">
        <v>72</v>
      </c>
      <c r="AF16" s="35"/>
      <c r="AG16" s="28"/>
      <c r="AH16" s="28"/>
      <c r="AI16" s="35" t="s">
        <v>120</v>
      </c>
      <c r="AJ16" s="30">
        <v>2</v>
      </c>
      <c r="AK16" s="50"/>
      <c r="AL16" s="50"/>
      <c r="AM16" s="23"/>
    </row>
    <row r="17" spans="1:43" ht="12.65" customHeight="1" thickTop="1" thickBot="1" x14ac:dyDescent="0.25">
      <c r="A17" s="34">
        <v>26</v>
      </c>
      <c r="B17" s="250" t="str">
        <f t="shared" ref="B17" si="29">VLOOKUP(A17,$AB$5:$AD$58,2,FALSE)</f>
        <v>稲</v>
      </c>
      <c r="C17" s="269" t="str">
        <f t="shared" ref="C17" si="30">VLOOKUP(A17,$AB$5:$AD$58,3,FALSE)</f>
        <v>山王ドジャース</v>
      </c>
      <c r="D17" s="254">
        <f t="shared" ref="D17" si="31">D15+1</f>
        <v>7</v>
      </c>
      <c r="E17" s="12">
        <v>22</v>
      </c>
      <c r="F17" s="148" t="s">
        <v>160</v>
      </c>
      <c r="G17" s="94" t="s">
        <v>170</v>
      </c>
      <c r="H17" s="108"/>
      <c r="I17" s="221" t="s">
        <v>101</v>
      </c>
      <c r="J17" s="13"/>
      <c r="K17" s="13"/>
      <c r="L17" s="13"/>
      <c r="M17" s="41"/>
      <c r="N17" s="41"/>
      <c r="O17" s="14"/>
      <c r="P17" s="41"/>
      <c r="Q17" s="63"/>
      <c r="R17" s="96">
        <v>6</v>
      </c>
      <c r="S17" s="132" t="s">
        <v>128</v>
      </c>
      <c r="T17" s="42">
        <v>48</v>
      </c>
      <c r="U17" s="254">
        <f t="shared" ref="U17" si="32">U15+1</f>
        <v>34</v>
      </c>
      <c r="V17" s="260" t="str">
        <f t="shared" ref="V17" si="33">VLOOKUP(X17,$AB$5:$AD$58,3,FALSE)</f>
        <v>小中台ＪＢＣ</v>
      </c>
      <c r="W17" s="256" t="str">
        <f t="shared" ref="W17" si="34">VLOOKUP(X17,$AB$5:$AD$58,2,FALSE)</f>
        <v>稲</v>
      </c>
      <c r="X17" s="35">
        <v>25</v>
      </c>
      <c r="AA17" s="237"/>
      <c r="AB17" s="43">
        <v>13</v>
      </c>
      <c r="AC17" s="44" t="s">
        <v>5</v>
      </c>
      <c r="AD17" s="51" t="s">
        <v>29</v>
      </c>
      <c r="AF17" s="35"/>
      <c r="AG17" s="31"/>
      <c r="AH17" s="31"/>
      <c r="AI17" s="35" t="s">
        <v>121</v>
      </c>
      <c r="AJ17" s="32">
        <v>2</v>
      </c>
      <c r="AK17" s="24"/>
      <c r="AL17" s="24"/>
      <c r="AM17" s="24"/>
    </row>
    <row r="18" spans="1:43" ht="12.65" customHeight="1" thickTop="1" thickBot="1" x14ac:dyDescent="0.25">
      <c r="B18" s="251"/>
      <c r="C18" s="270"/>
      <c r="D18" s="255"/>
      <c r="F18" s="147"/>
      <c r="G18" s="63"/>
      <c r="H18" s="232" t="s">
        <v>213</v>
      </c>
      <c r="I18" s="220"/>
      <c r="J18" s="13"/>
      <c r="K18" s="222"/>
      <c r="L18" s="222"/>
      <c r="M18" s="223"/>
      <c r="N18" s="223"/>
      <c r="O18" s="216" t="s">
        <v>214</v>
      </c>
      <c r="P18" s="183" t="s">
        <v>51</v>
      </c>
      <c r="Q18" s="213" t="s">
        <v>201</v>
      </c>
      <c r="R18" s="70"/>
      <c r="S18" s="134"/>
      <c r="U18" s="255"/>
      <c r="V18" s="261"/>
      <c r="W18" s="257"/>
      <c r="AA18" s="237"/>
      <c r="AB18" s="43">
        <v>14</v>
      </c>
      <c r="AC18" s="44" t="s">
        <v>5</v>
      </c>
      <c r="AD18" s="51" t="s">
        <v>73</v>
      </c>
      <c r="AF18" s="35"/>
      <c r="AG18" s="31"/>
      <c r="AH18" s="31"/>
      <c r="AI18" s="35" t="s">
        <v>122</v>
      </c>
      <c r="AJ18" s="32">
        <v>2</v>
      </c>
      <c r="AK18" s="24"/>
      <c r="AL18" s="24"/>
      <c r="AM18" s="24"/>
    </row>
    <row r="19" spans="1:43" ht="12.65" customHeight="1" thickTop="1" thickBot="1" x14ac:dyDescent="0.3">
      <c r="A19" s="34">
        <v>41</v>
      </c>
      <c r="B19" s="250" t="str">
        <f t="shared" ref="B19" si="35">VLOOKUP(A19,$AB$5:$AD$58,2,FALSE)</f>
        <v>緑</v>
      </c>
      <c r="C19" s="258" t="str">
        <f t="shared" ref="C19" si="36">VLOOKUP(A19,$AB$5:$AD$58,3,FALSE)</f>
        <v>あすみが丘ゴールデンスタ-ズ</v>
      </c>
      <c r="D19" s="254">
        <f t="shared" ref="D19" si="37">D17+1</f>
        <v>8</v>
      </c>
      <c r="E19" s="12">
        <v>10</v>
      </c>
      <c r="F19" s="144"/>
      <c r="G19" s="63"/>
      <c r="H19" s="232" t="s">
        <v>181</v>
      </c>
      <c r="I19" s="220"/>
      <c r="J19" s="70" t="s">
        <v>169</v>
      </c>
      <c r="K19" s="222"/>
      <c r="L19" s="222"/>
      <c r="M19" s="223"/>
      <c r="N19" s="231"/>
      <c r="O19" s="217" t="s">
        <v>214</v>
      </c>
      <c r="P19" s="41"/>
      <c r="Q19" s="213"/>
      <c r="R19" s="214" t="s">
        <v>130</v>
      </c>
      <c r="S19" s="129"/>
      <c r="T19" s="42">
        <v>26</v>
      </c>
      <c r="U19" s="254">
        <f t="shared" ref="U19" si="38">U17+1</f>
        <v>35</v>
      </c>
      <c r="V19" s="256" t="str">
        <f t="shared" ref="V19" si="39">VLOOKUP(X19,$AB$5:$AD$58,3,FALSE)</f>
        <v>黒　潮</v>
      </c>
      <c r="W19" s="256" t="str">
        <f t="shared" ref="W19" si="40">VLOOKUP(X19,$AB$5:$AD$58,2,FALSE)</f>
        <v>花</v>
      </c>
      <c r="X19" s="35">
        <v>11</v>
      </c>
      <c r="AA19" s="237"/>
      <c r="AB19" s="43">
        <v>15</v>
      </c>
      <c r="AC19" s="44" t="s">
        <v>5</v>
      </c>
      <c r="AD19" s="51" t="s">
        <v>6</v>
      </c>
      <c r="AF19" s="35"/>
      <c r="AG19" s="35"/>
      <c r="AH19" s="35"/>
      <c r="AI19" s="35"/>
      <c r="AJ19" s="33"/>
      <c r="AK19" s="238"/>
      <c r="AL19" s="237"/>
    </row>
    <row r="20" spans="1:43" ht="12.65" customHeight="1" thickTop="1" thickBot="1" x14ac:dyDescent="0.3">
      <c r="B20" s="251"/>
      <c r="C20" s="259"/>
      <c r="D20" s="255"/>
      <c r="F20" s="149" t="s">
        <v>140</v>
      </c>
      <c r="G20" s="82" t="s">
        <v>49</v>
      </c>
      <c r="H20" s="108"/>
      <c r="I20" s="15"/>
      <c r="J20" s="87" t="s">
        <v>164</v>
      </c>
      <c r="K20" s="224"/>
      <c r="L20" s="267"/>
      <c r="M20" s="268"/>
      <c r="N20" s="231"/>
      <c r="O20" s="235" t="s">
        <v>187</v>
      </c>
      <c r="P20" s="41"/>
      <c r="Q20" s="84" t="s">
        <v>174</v>
      </c>
      <c r="R20" s="76" t="s">
        <v>88</v>
      </c>
      <c r="S20" s="135" t="s">
        <v>191</v>
      </c>
      <c r="U20" s="255"/>
      <c r="V20" s="257"/>
      <c r="W20" s="257"/>
      <c r="AA20" s="237"/>
      <c r="AB20" s="43">
        <v>16</v>
      </c>
      <c r="AC20" s="44" t="s">
        <v>5</v>
      </c>
      <c r="AD20" s="51" t="s">
        <v>20</v>
      </c>
      <c r="AF20" s="35"/>
      <c r="AG20" s="52"/>
      <c r="AH20" s="53"/>
      <c r="AI20" s="35"/>
      <c r="AJ20" s="33"/>
      <c r="AK20" s="38"/>
    </row>
    <row r="21" spans="1:43" ht="12.65" customHeight="1" thickTop="1" thickBot="1" x14ac:dyDescent="0.3">
      <c r="A21" s="34">
        <v>7</v>
      </c>
      <c r="B21" s="250" t="str">
        <f t="shared" ref="B21" si="41">VLOOKUP(A21,$AB$5:$AD$58,2,FALSE)</f>
        <v>中</v>
      </c>
      <c r="C21" s="258" t="str">
        <f t="shared" ref="C21" si="42">VLOOKUP(A21,$AB$5:$AD$58,3,FALSE)</f>
        <v>新宿マリナーズ</v>
      </c>
      <c r="D21" s="254">
        <f t="shared" ref="D21" si="43">D19+1</f>
        <v>9</v>
      </c>
      <c r="E21" s="12">
        <v>43</v>
      </c>
      <c r="F21" s="150" t="s">
        <v>109</v>
      </c>
      <c r="G21" s="81" t="s">
        <v>165</v>
      </c>
      <c r="H21" s="108"/>
      <c r="I21" s="15"/>
      <c r="J21" s="13"/>
      <c r="K21" s="271" t="s">
        <v>221</v>
      </c>
      <c r="L21" s="272"/>
      <c r="M21" s="272"/>
      <c r="N21" s="273"/>
      <c r="O21" s="192"/>
      <c r="P21" s="192"/>
      <c r="Q21" s="70" t="s">
        <v>197</v>
      </c>
      <c r="R21" s="170"/>
      <c r="S21" s="136" t="s">
        <v>181</v>
      </c>
      <c r="T21" s="42">
        <v>14</v>
      </c>
      <c r="U21" s="254">
        <f t="shared" ref="U21" si="44">U19+1</f>
        <v>36</v>
      </c>
      <c r="V21" s="274" t="str">
        <f t="shared" ref="V21" si="45">VLOOKUP(X21,$AB$5:$AD$58,3,FALSE)</f>
        <v>桜木ライオンズ</v>
      </c>
      <c r="W21" s="256" t="str">
        <f t="shared" ref="W21" si="46">VLOOKUP(X21,$AB$5:$AD$58,2,FALSE)</f>
        <v>若</v>
      </c>
      <c r="X21" s="35">
        <v>34</v>
      </c>
      <c r="AA21" s="237"/>
      <c r="AB21" s="43">
        <v>17</v>
      </c>
      <c r="AC21" s="44" t="s">
        <v>5</v>
      </c>
      <c r="AD21" s="51" t="s">
        <v>55</v>
      </c>
      <c r="AF21" s="35"/>
      <c r="AG21" s="35"/>
      <c r="AH21" s="35"/>
      <c r="AI21" s="35"/>
      <c r="AJ21" s="33"/>
      <c r="AK21" s="38"/>
    </row>
    <row r="22" spans="1:43" ht="12.65" customHeight="1" thickTop="1" thickBot="1" x14ac:dyDescent="0.3">
      <c r="B22" s="251"/>
      <c r="C22" s="259"/>
      <c r="D22" s="255"/>
      <c r="F22" s="151" t="s">
        <v>178</v>
      </c>
      <c r="G22" s="65" t="s">
        <v>81</v>
      </c>
      <c r="H22" s="124" t="s">
        <v>186</v>
      </c>
      <c r="I22" s="15"/>
      <c r="J22" s="13"/>
      <c r="K22" s="271" t="s">
        <v>202</v>
      </c>
      <c r="L22" s="272"/>
      <c r="M22" s="272"/>
      <c r="N22" s="273"/>
      <c r="O22" s="192"/>
      <c r="P22" s="192"/>
      <c r="Q22" s="63"/>
      <c r="R22" s="179" t="s">
        <v>49</v>
      </c>
      <c r="S22" s="129" t="s">
        <v>151</v>
      </c>
      <c r="U22" s="255"/>
      <c r="V22" s="275"/>
      <c r="W22" s="257"/>
      <c r="AA22" s="237"/>
      <c r="AB22" s="43">
        <v>18</v>
      </c>
      <c r="AC22" s="44" t="s">
        <v>79</v>
      </c>
      <c r="AD22" s="51" t="s">
        <v>17</v>
      </c>
      <c r="AF22" s="35"/>
      <c r="AH22" s="35"/>
      <c r="AI22" s="35"/>
      <c r="AJ22" s="33">
        <f>SUM(AJ24:AJ33)</f>
        <v>17</v>
      </c>
      <c r="AK22" s="38"/>
    </row>
    <row r="23" spans="1:43" ht="12.65" customHeight="1" thickTop="1" x14ac:dyDescent="0.25">
      <c r="A23" s="34">
        <v>20</v>
      </c>
      <c r="B23" s="250" t="str">
        <f t="shared" ref="B23" si="47">VLOOKUP(A23,$AB$5:$AD$58,2,FALSE)</f>
        <v>花</v>
      </c>
      <c r="C23" s="258" t="str">
        <f t="shared" ref="C23" si="48">VLOOKUP(A23,$AB$5:$AD$58,3,FALSE)</f>
        <v>横戸ヒューガーズ</v>
      </c>
      <c r="D23" s="254">
        <f t="shared" ref="D23" si="49">D21+1</f>
        <v>10</v>
      </c>
      <c r="E23" s="12">
        <v>31</v>
      </c>
      <c r="F23" s="151" t="s">
        <v>181</v>
      </c>
      <c r="G23" s="63"/>
      <c r="H23" s="125" t="s">
        <v>186</v>
      </c>
      <c r="I23" s="15"/>
      <c r="J23" s="13"/>
      <c r="K23" s="271" t="s">
        <v>227</v>
      </c>
      <c r="L23" s="272"/>
      <c r="M23" s="272"/>
      <c r="N23" s="273"/>
      <c r="O23" s="192"/>
      <c r="P23" s="192"/>
      <c r="Q23" s="63"/>
      <c r="R23" s="85" t="s">
        <v>46</v>
      </c>
      <c r="S23" s="137" t="s">
        <v>129</v>
      </c>
      <c r="T23" s="42">
        <v>54</v>
      </c>
      <c r="U23" s="254">
        <f t="shared" ref="U23" si="50">U21+1</f>
        <v>37</v>
      </c>
      <c r="V23" s="256" t="str">
        <f t="shared" ref="V23" si="51">VLOOKUP(X23,$AB$5:$AD$58,3,FALSE)</f>
        <v>わかしおタイガース</v>
      </c>
      <c r="W23" s="256" t="str">
        <f t="shared" ref="W23" si="52">VLOOKUP(X23,$AB$5:$AD$58,2,FALSE)</f>
        <v>稲</v>
      </c>
      <c r="X23" s="35">
        <v>31</v>
      </c>
      <c r="AA23" s="237"/>
      <c r="AB23" s="43">
        <v>19</v>
      </c>
      <c r="AC23" s="44" t="s">
        <v>79</v>
      </c>
      <c r="AD23" s="51" t="s">
        <v>33</v>
      </c>
      <c r="AF23" s="35"/>
      <c r="AH23" s="35"/>
      <c r="AI23" s="35"/>
      <c r="AJ23" s="33"/>
      <c r="AK23" s="38"/>
      <c r="AL23" s="265"/>
    </row>
    <row r="24" spans="1:43" ht="12.65" customHeight="1" thickBot="1" x14ac:dyDescent="0.3">
      <c r="B24" s="251"/>
      <c r="C24" s="259"/>
      <c r="D24" s="255"/>
      <c r="F24" s="152" t="s">
        <v>141</v>
      </c>
      <c r="G24" s="105" t="s">
        <v>169</v>
      </c>
      <c r="H24" s="111" t="s">
        <v>187</v>
      </c>
      <c r="I24" s="15"/>
      <c r="J24" s="13"/>
      <c r="K24" s="271" t="s">
        <v>231</v>
      </c>
      <c r="L24" s="272"/>
      <c r="M24" s="272"/>
      <c r="N24" s="273"/>
      <c r="O24" s="192"/>
      <c r="P24" s="195" t="s">
        <v>209</v>
      </c>
      <c r="Q24" s="63" t="s">
        <v>98</v>
      </c>
      <c r="R24" s="200" t="s">
        <v>200</v>
      </c>
      <c r="S24" s="129"/>
      <c r="U24" s="255"/>
      <c r="V24" s="257"/>
      <c r="W24" s="257"/>
      <c r="AA24" s="237"/>
      <c r="AB24" s="43">
        <v>20</v>
      </c>
      <c r="AC24" s="44" t="s">
        <v>79</v>
      </c>
      <c r="AD24" s="51" t="s">
        <v>56</v>
      </c>
      <c r="AF24" s="35"/>
      <c r="AG24" s="35"/>
      <c r="AH24" s="35"/>
      <c r="AI24" s="35" t="s">
        <v>113</v>
      </c>
      <c r="AJ24" s="33">
        <v>3</v>
      </c>
      <c r="AK24" s="38"/>
      <c r="AL24" s="266"/>
    </row>
    <row r="25" spans="1:43" ht="12.65" customHeight="1" thickTop="1" thickBot="1" x14ac:dyDescent="0.3">
      <c r="A25" s="34">
        <v>48</v>
      </c>
      <c r="B25" s="250" t="str">
        <f t="shared" ref="B25" si="53">VLOOKUP(A25,$AB$5:$AD$58,2,FALSE)</f>
        <v>美</v>
      </c>
      <c r="C25" s="269" t="str">
        <f t="shared" ref="C25" si="54">VLOOKUP(A25,$AB$5:$AD$58,3,FALSE)</f>
        <v>高洲ストロングス</v>
      </c>
      <c r="D25" s="254">
        <f t="shared" ref="D25" si="55">D23+1</f>
        <v>11</v>
      </c>
      <c r="E25" s="12">
        <v>9</v>
      </c>
      <c r="F25" s="153" t="s">
        <v>110</v>
      </c>
      <c r="G25" s="70" t="s">
        <v>171</v>
      </c>
      <c r="H25" s="112"/>
      <c r="I25" s="15"/>
      <c r="J25" s="13"/>
      <c r="K25" s="271" t="s">
        <v>218</v>
      </c>
      <c r="L25" s="272"/>
      <c r="M25" s="272"/>
      <c r="N25" s="273"/>
      <c r="O25" s="41"/>
      <c r="P25" s="81" t="s">
        <v>165</v>
      </c>
      <c r="Q25" s="63"/>
      <c r="R25" s="200" t="s">
        <v>204</v>
      </c>
      <c r="S25" s="129"/>
      <c r="T25" s="42">
        <v>4</v>
      </c>
      <c r="U25" s="254">
        <f t="shared" ref="U25" si="56">U23+1</f>
        <v>38</v>
      </c>
      <c r="V25" s="256" t="str">
        <f t="shared" ref="V25" si="57">VLOOKUP(X25,$AB$5:$AD$58,3,FALSE)</f>
        <v>打瀬ベイバスターズ</v>
      </c>
      <c r="W25" s="256" t="str">
        <f t="shared" ref="W25" si="58">VLOOKUP(X25,$AB$5:$AD$58,2,FALSE)</f>
        <v>美</v>
      </c>
      <c r="X25" s="35">
        <v>54</v>
      </c>
      <c r="AA25" s="237"/>
      <c r="AB25" s="43">
        <v>21</v>
      </c>
      <c r="AC25" s="44" t="s">
        <v>9</v>
      </c>
      <c r="AD25" s="54" t="s">
        <v>14</v>
      </c>
      <c r="AF25" s="35"/>
      <c r="AG25" s="35"/>
      <c r="AH25" s="35"/>
      <c r="AI25" s="35" t="s">
        <v>136</v>
      </c>
      <c r="AJ25" s="33">
        <v>3</v>
      </c>
      <c r="AK25" s="38"/>
      <c r="AO25" s="238"/>
      <c r="AP25" s="47"/>
    </row>
    <row r="26" spans="1:43" ht="12.65" customHeight="1" thickTop="1" thickBot="1" x14ac:dyDescent="0.3">
      <c r="B26" s="251"/>
      <c r="C26" s="270"/>
      <c r="D26" s="255"/>
      <c r="F26" s="154"/>
      <c r="G26" s="199" t="s">
        <v>200</v>
      </c>
      <c r="H26" s="112" t="s">
        <v>94</v>
      </c>
      <c r="I26" s="80" t="s">
        <v>170</v>
      </c>
      <c r="J26" s="13"/>
      <c r="K26" s="271" t="s">
        <v>228</v>
      </c>
      <c r="L26" s="272"/>
      <c r="M26" s="272"/>
      <c r="N26" s="273"/>
      <c r="O26" s="41"/>
      <c r="P26" s="14"/>
      <c r="Q26" s="63"/>
      <c r="R26" s="84" t="s">
        <v>171</v>
      </c>
      <c r="S26" s="133" t="s">
        <v>152</v>
      </c>
      <c r="U26" s="255"/>
      <c r="V26" s="257"/>
      <c r="W26" s="257"/>
      <c r="AA26" s="237"/>
      <c r="AB26" s="43">
        <v>22</v>
      </c>
      <c r="AC26" s="44" t="s">
        <v>9</v>
      </c>
      <c r="AD26" s="54" t="s">
        <v>24</v>
      </c>
      <c r="AF26" s="35"/>
      <c r="AG26" s="35"/>
      <c r="AH26" s="35"/>
      <c r="AI26" s="35" t="s">
        <v>114</v>
      </c>
      <c r="AJ26" s="33">
        <v>3</v>
      </c>
      <c r="AK26" s="38"/>
      <c r="AP26" s="46"/>
      <c r="AQ26" s="47"/>
    </row>
    <row r="27" spans="1:43" ht="12.65" customHeight="1" thickTop="1" thickBot="1" x14ac:dyDescent="0.3">
      <c r="A27" s="34">
        <v>24</v>
      </c>
      <c r="B27" s="250" t="str">
        <f t="shared" ref="B27" si="59">VLOOKUP(A27,$AB$5:$AD$58,2,FALSE)</f>
        <v>稲</v>
      </c>
      <c r="C27" s="258" t="str">
        <f t="shared" ref="C27" si="60">VLOOKUP(A27,$AB$5:$AD$58,3,FALSE)</f>
        <v>柏台フェニックス・天台バッファローズ</v>
      </c>
      <c r="D27" s="254">
        <f t="shared" ref="D27" si="61">D25+1</f>
        <v>12</v>
      </c>
      <c r="F27" s="155"/>
      <c r="G27" s="199" t="s">
        <v>203</v>
      </c>
      <c r="H27" s="207"/>
      <c r="I27" s="67" t="s">
        <v>207</v>
      </c>
      <c r="J27" s="13"/>
      <c r="K27" s="276" t="s">
        <v>222</v>
      </c>
      <c r="L27" s="277"/>
      <c r="M27" s="277"/>
      <c r="N27" s="278"/>
      <c r="O27" s="41"/>
      <c r="P27" s="41"/>
      <c r="Q27" s="64"/>
      <c r="R27" s="59" t="s">
        <v>173</v>
      </c>
      <c r="S27" s="132" t="s">
        <v>130</v>
      </c>
      <c r="T27" s="42">
        <v>39</v>
      </c>
      <c r="U27" s="254">
        <f t="shared" ref="U27" si="62">U25+1</f>
        <v>39</v>
      </c>
      <c r="V27" s="256" t="str">
        <f t="shared" ref="V27" si="63">VLOOKUP(X27,$AB$5:$AD$58,3,FALSE)</f>
        <v>大森フライヤーズ</v>
      </c>
      <c r="W27" s="256" t="str">
        <f t="shared" ref="W27" si="64">VLOOKUP(X27,$AB$5:$AD$58,2,FALSE)</f>
        <v>中</v>
      </c>
      <c r="X27" s="35">
        <v>5</v>
      </c>
      <c r="AA27" s="237"/>
      <c r="AB27" s="43">
        <v>23</v>
      </c>
      <c r="AC27" s="44" t="s">
        <v>9</v>
      </c>
      <c r="AD27" s="54" t="s">
        <v>37</v>
      </c>
      <c r="AF27" s="35"/>
      <c r="AG27" s="35"/>
      <c r="AH27" s="35"/>
      <c r="AI27" s="35" t="s">
        <v>115</v>
      </c>
      <c r="AJ27" s="33">
        <v>3</v>
      </c>
      <c r="AK27" s="38"/>
    </row>
    <row r="28" spans="1:43" ht="12.65" customHeight="1" thickTop="1" thickBot="1" x14ac:dyDescent="0.3">
      <c r="B28" s="251"/>
      <c r="C28" s="259"/>
      <c r="D28" s="255"/>
      <c r="F28" s="156" t="s">
        <v>142</v>
      </c>
      <c r="G28" s="67" t="s">
        <v>162</v>
      </c>
      <c r="H28" s="207"/>
      <c r="J28" s="13"/>
      <c r="K28" s="276" t="s">
        <v>229</v>
      </c>
      <c r="L28" s="277"/>
      <c r="M28" s="277"/>
      <c r="N28" s="278"/>
      <c r="O28" s="41"/>
      <c r="P28" s="41"/>
      <c r="Q28" s="176"/>
      <c r="R28" s="75" t="s">
        <v>41</v>
      </c>
      <c r="S28" s="129" t="s">
        <v>195</v>
      </c>
      <c r="U28" s="255"/>
      <c r="V28" s="257"/>
      <c r="W28" s="257"/>
      <c r="AA28" s="237"/>
      <c r="AB28" s="43">
        <v>24</v>
      </c>
      <c r="AC28" s="44" t="s">
        <v>9</v>
      </c>
      <c r="AD28" s="54" t="s">
        <v>74</v>
      </c>
      <c r="AF28" s="35"/>
      <c r="AG28" s="35"/>
      <c r="AH28" s="35"/>
      <c r="AI28" s="35" t="s">
        <v>137</v>
      </c>
      <c r="AJ28" s="33">
        <v>2</v>
      </c>
      <c r="AK28" s="38"/>
    </row>
    <row r="29" spans="1:43" ht="12.65" customHeight="1" thickTop="1" thickBot="1" x14ac:dyDescent="0.25">
      <c r="A29" s="34">
        <v>6</v>
      </c>
      <c r="B29" s="250" t="str">
        <f t="shared" ref="B29" si="65">VLOOKUP(A29,$AB$5:$AD$58,2,FALSE)</f>
        <v>中</v>
      </c>
      <c r="C29" s="269" t="str">
        <f t="shared" ref="C29" si="66">VLOOKUP(A29,$AB$5:$AD$58,3,FALSE)</f>
        <v>松ヶ丘ドルフィンズ</v>
      </c>
      <c r="D29" s="254">
        <f t="shared" ref="D29" si="67">D27+1</f>
        <v>13</v>
      </c>
      <c r="F29" s="155" t="s">
        <v>111</v>
      </c>
      <c r="G29" s="106" t="s">
        <v>40</v>
      </c>
      <c r="H29" s="208"/>
      <c r="K29" s="279" t="s">
        <v>215</v>
      </c>
      <c r="L29" s="280"/>
      <c r="M29" s="280"/>
      <c r="N29" s="281"/>
      <c r="R29" s="177"/>
      <c r="S29" s="178" t="s">
        <v>126</v>
      </c>
      <c r="U29" s="254">
        <f t="shared" ref="U29:U57" si="68">U27+1</f>
        <v>40</v>
      </c>
      <c r="V29" s="260" t="str">
        <f t="shared" ref="V29" si="69">VLOOKUP(X29,$AB$5:$AD$58,3,FALSE)</f>
        <v>あすみが丘コスモスキッド</v>
      </c>
      <c r="W29" s="256" t="str">
        <f t="shared" ref="W29" si="70">VLOOKUP(X29,$AB$5:$AD$58,2,FALSE)</f>
        <v>緑</v>
      </c>
      <c r="X29" s="35">
        <v>40</v>
      </c>
      <c r="AA29" s="237"/>
      <c r="AB29" s="43">
        <v>25</v>
      </c>
      <c r="AC29" s="44" t="s">
        <v>9</v>
      </c>
      <c r="AD29" s="54" t="s">
        <v>57</v>
      </c>
      <c r="AF29" s="35"/>
      <c r="AG29" s="35"/>
      <c r="AH29" s="35"/>
      <c r="AI29" s="35" t="s">
        <v>138</v>
      </c>
      <c r="AJ29" s="30">
        <v>3</v>
      </c>
      <c r="AK29" s="38"/>
    </row>
    <row r="30" spans="1:43" ht="12.65" customHeight="1" thickTop="1" thickBot="1" x14ac:dyDescent="0.25">
      <c r="B30" s="251"/>
      <c r="C30" s="270"/>
      <c r="D30" s="255"/>
      <c r="F30" s="157" t="s">
        <v>178</v>
      </c>
      <c r="G30" s="66" t="s">
        <v>82</v>
      </c>
      <c r="H30" s="209" t="s">
        <v>175</v>
      </c>
      <c r="K30" s="282" t="s">
        <v>232</v>
      </c>
      <c r="L30" s="283"/>
      <c r="M30" s="283"/>
      <c r="N30" s="284"/>
      <c r="O30" s="233" t="s">
        <v>213</v>
      </c>
      <c r="P30" s="213"/>
      <c r="U30" s="255"/>
      <c r="V30" s="261"/>
      <c r="W30" s="257"/>
      <c r="AA30" s="237"/>
      <c r="AB30" s="43">
        <v>26</v>
      </c>
      <c r="AC30" s="44" t="s">
        <v>9</v>
      </c>
      <c r="AD30" s="54" t="s">
        <v>206</v>
      </c>
      <c r="AF30" s="35"/>
      <c r="AG30" s="35"/>
      <c r="AH30" s="35"/>
      <c r="AI30" s="35"/>
      <c r="AJ30" s="30"/>
      <c r="AK30" s="38"/>
      <c r="AN30" s="19"/>
    </row>
    <row r="31" spans="1:43" ht="12.65" customHeight="1" thickBot="1" x14ac:dyDescent="0.25">
      <c r="A31" s="34">
        <v>38</v>
      </c>
      <c r="B31" s="250" t="str">
        <f t="shared" ref="B31" si="71">VLOOKUP(A31,$AB$5:$AD$58,2,FALSE)</f>
        <v>若</v>
      </c>
      <c r="C31" s="258" t="str">
        <f t="shared" ref="C31" si="72">VLOOKUP(A31,$AB$5:$AD$58,3,FALSE)</f>
        <v>都賀の台レッドウイングス</v>
      </c>
      <c r="D31" s="254">
        <f t="shared" ref="D31" si="73">D29+1</f>
        <v>14</v>
      </c>
      <c r="F31" s="158" t="s">
        <v>183</v>
      </c>
      <c r="G31" s="69"/>
      <c r="H31" s="67" t="s">
        <v>171</v>
      </c>
      <c r="J31" s="17" t="s">
        <v>103</v>
      </c>
      <c r="K31" s="225"/>
      <c r="L31" s="225"/>
      <c r="M31" s="225"/>
      <c r="N31" s="228"/>
      <c r="O31" s="234"/>
      <c r="P31" s="233" t="s">
        <v>211</v>
      </c>
      <c r="R31" s="167"/>
      <c r="S31" s="168"/>
      <c r="U31" s="254">
        <f t="shared" si="68"/>
        <v>41</v>
      </c>
      <c r="V31" s="260" t="str">
        <f t="shared" ref="V31" si="74">VLOOKUP(X31,$AB$5:$AD$58,3,FALSE)</f>
        <v>ミヤコリトルベアーズ</v>
      </c>
      <c r="W31" s="256" t="str">
        <f t="shared" ref="W31" si="75">VLOOKUP(X31,$AB$5:$AD$58,2,FALSE)</f>
        <v>中</v>
      </c>
      <c r="X31" s="35">
        <v>9</v>
      </c>
      <c r="AA31" s="237"/>
      <c r="AB31" s="43">
        <v>27</v>
      </c>
      <c r="AC31" s="44" t="s">
        <v>9</v>
      </c>
      <c r="AD31" s="54" t="s">
        <v>15</v>
      </c>
      <c r="AF31" s="35"/>
      <c r="AG31" s="35"/>
      <c r="AH31" s="35"/>
      <c r="AI31" s="35"/>
      <c r="AJ31" s="30"/>
      <c r="AK31" s="38"/>
      <c r="AN31" s="19"/>
    </row>
    <row r="32" spans="1:43" ht="12.65" customHeight="1" x14ac:dyDescent="0.2">
      <c r="B32" s="251"/>
      <c r="C32" s="259"/>
      <c r="D32" s="255"/>
      <c r="H32" s="61"/>
      <c r="I32" s="232" t="s">
        <v>212</v>
      </c>
      <c r="J32" s="17"/>
      <c r="K32" s="226"/>
      <c r="L32" s="226" t="s">
        <v>105</v>
      </c>
      <c r="M32" s="227"/>
      <c r="N32" s="229"/>
      <c r="O32" s="48" t="s">
        <v>104</v>
      </c>
      <c r="R32" s="173" t="s">
        <v>89</v>
      </c>
      <c r="S32" s="127" t="s">
        <v>195</v>
      </c>
      <c r="U32" s="255"/>
      <c r="V32" s="261"/>
      <c r="W32" s="257"/>
      <c r="AA32" s="237"/>
      <c r="AB32" s="43">
        <v>28</v>
      </c>
      <c r="AC32" s="44" t="s">
        <v>9</v>
      </c>
      <c r="AD32" s="51" t="s">
        <v>58</v>
      </c>
      <c r="AF32" s="35"/>
      <c r="AG32" s="35"/>
      <c r="AH32" s="35"/>
      <c r="AI32" s="35"/>
      <c r="AJ32" s="32"/>
      <c r="AK32" s="38"/>
      <c r="AN32" s="19"/>
    </row>
    <row r="33" spans="1:40" ht="12.65" customHeight="1" thickBot="1" x14ac:dyDescent="0.25">
      <c r="A33" s="34">
        <v>49</v>
      </c>
      <c r="B33" s="250" t="str">
        <f t="shared" ref="B33" si="76">VLOOKUP(A33,$AB$5:$AD$58,2,FALSE)</f>
        <v>美</v>
      </c>
      <c r="C33" s="269" t="str">
        <f t="shared" ref="C33" si="77">VLOOKUP(A33,$AB$5:$AD$58,3,FALSE)</f>
        <v>真砂シーホークス</v>
      </c>
      <c r="D33" s="254">
        <f t="shared" ref="D33" si="78">D31+1</f>
        <v>15</v>
      </c>
      <c r="F33" s="159"/>
      <c r="I33" s="232" t="s">
        <v>180</v>
      </c>
      <c r="J33" s="17"/>
      <c r="K33" s="242" t="s">
        <v>224</v>
      </c>
      <c r="L33" s="244" t="s">
        <v>46</v>
      </c>
      <c r="M33" s="243" t="s">
        <v>162</v>
      </c>
      <c r="N33" s="230" t="s">
        <v>47</v>
      </c>
      <c r="Q33" s="174" t="s">
        <v>172</v>
      </c>
      <c r="R33" s="175"/>
      <c r="S33" s="129" t="s">
        <v>125</v>
      </c>
      <c r="U33" s="254">
        <f t="shared" si="68"/>
        <v>42</v>
      </c>
      <c r="V33" s="256" t="str">
        <f t="shared" ref="V33" si="79">VLOOKUP(X33,$AB$5:$AD$58,3,FALSE)</f>
        <v>高洲コンドルス</v>
      </c>
      <c r="W33" s="256" t="str">
        <f t="shared" ref="W33" si="80">VLOOKUP(X33,$AB$5:$AD$58,2,FALSE)</f>
        <v>美</v>
      </c>
      <c r="X33" s="35">
        <v>47</v>
      </c>
      <c r="AA33" s="237"/>
      <c r="AB33" s="43">
        <v>29</v>
      </c>
      <c r="AC33" s="44" t="s">
        <v>65</v>
      </c>
      <c r="AD33" s="51" t="s">
        <v>10</v>
      </c>
      <c r="AI33" s="35"/>
      <c r="AJ33" s="32"/>
      <c r="AN33" s="19"/>
    </row>
    <row r="34" spans="1:40" ht="12.65" customHeight="1" thickTop="1" thickBot="1" x14ac:dyDescent="0.3">
      <c r="B34" s="251"/>
      <c r="C34" s="270"/>
      <c r="D34" s="255"/>
      <c r="F34" s="90" t="s">
        <v>193</v>
      </c>
      <c r="G34" s="118"/>
      <c r="H34" s="119" t="s">
        <v>196</v>
      </c>
      <c r="J34" s="241"/>
      <c r="K34" s="240" t="s">
        <v>225</v>
      </c>
      <c r="L34" s="226"/>
      <c r="M34" s="227"/>
      <c r="N34" s="166" t="s">
        <v>208</v>
      </c>
      <c r="P34" s="55"/>
      <c r="Q34" s="166" t="s">
        <v>169</v>
      </c>
      <c r="R34" s="86" t="s">
        <v>168</v>
      </c>
      <c r="S34" s="138" t="s">
        <v>153</v>
      </c>
      <c r="U34" s="255"/>
      <c r="V34" s="257"/>
      <c r="W34" s="257"/>
      <c r="AA34" s="237"/>
      <c r="AB34" s="43">
        <v>30</v>
      </c>
      <c r="AC34" s="44" t="s">
        <v>65</v>
      </c>
      <c r="AD34" s="51" t="s">
        <v>75</v>
      </c>
      <c r="AI34" s="35"/>
      <c r="AJ34" s="33"/>
    </row>
    <row r="35" spans="1:40" ht="12.65" customHeight="1" thickBot="1" x14ac:dyDescent="0.3">
      <c r="A35" s="34">
        <v>37</v>
      </c>
      <c r="B35" s="250" t="str">
        <f t="shared" ref="B35" si="81">VLOOKUP(A35,$AB$5:$AD$58,2,FALSE)</f>
        <v>若</v>
      </c>
      <c r="C35" s="258" t="str">
        <f t="shared" ref="C35" si="82">VLOOKUP(A35,$AB$5:$AD$58,3,FALSE)</f>
        <v>都賀ジャガーズ</v>
      </c>
      <c r="D35" s="254">
        <f t="shared" ref="D35" si="83">D33+1</f>
        <v>16</v>
      </c>
      <c r="F35" s="90" t="s">
        <v>194</v>
      </c>
      <c r="G35" s="68" t="s">
        <v>39</v>
      </c>
      <c r="H35" s="120" t="s">
        <v>171</v>
      </c>
      <c r="J35" s="241"/>
      <c r="K35" s="289" t="s">
        <v>216</v>
      </c>
      <c r="L35" s="290"/>
      <c r="M35" s="290"/>
      <c r="N35" s="290"/>
      <c r="P35" s="55"/>
      <c r="R35" s="78" t="s">
        <v>167</v>
      </c>
      <c r="S35" s="139" t="s">
        <v>131</v>
      </c>
      <c r="U35" s="254">
        <f t="shared" si="68"/>
        <v>43</v>
      </c>
      <c r="V35" s="256" t="str">
        <f t="shared" ref="V35" si="84">VLOOKUP(X35,$AB$5:$AD$58,3,FALSE)</f>
        <v>武石ブルーサンダー</v>
      </c>
      <c r="W35" s="256" t="str">
        <f t="shared" ref="W35" si="85">VLOOKUP(X35,$AB$5:$AD$58,2,FALSE)</f>
        <v>花</v>
      </c>
      <c r="X35" s="35">
        <v>13</v>
      </c>
      <c r="AA35" s="237"/>
      <c r="AB35" s="43">
        <v>31</v>
      </c>
      <c r="AC35" s="44" t="s">
        <v>65</v>
      </c>
      <c r="AD35" s="51" t="s">
        <v>35</v>
      </c>
      <c r="AI35" s="35"/>
      <c r="AJ35" s="33"/>
    </row>
    <row r="36" spans="1:40" ht="12.65" customHeight="1" thickTop="1" thickBot="1" x14ac:dyDescent="0.3">
      <c r="B36" s="251"/>
      <c r="C36" s="259"/>
      <c r="D36" s="255"/>
      <c r="F36" s="160" t="s">
        <v>143</v>
      </c>
      <c r="G36" s="95" t="s">
        <v>47</v>
      </c>
      <c r="H36" s="113"/>
      <c r="J36" s="241"/>
      <c r="K36" s="285" t="s">
        <v>233</v>
      </c>
      <c r="L36" s="286"/>
      <c r="M36" s="286"/>
      <c r="N36" s="286"/>
      <c r="P36" s="194" t="s">
        <v>46</v>
      </c>
      <c r="Q36" s="66" t="s">
        <v>99</v>
      </c>
      <c r="R36" s="200" t="s">
        <v>200</v>
      </c>
      <c r="U36" s="255"/>
      <c r="V36" s="257"/>
      <c r="W36" s="257"/>
      <c r="AA36" s="237"/>
      <c r="AB36" s="43">
        <v>32</v>
      </c>
      <c r="AC36" s="44" t="s">
        <v>7</v>
      </c>
      <c r="AD36" s="54" t="s">
        <v>30</v>
      </c>
      <c r="AI36" s="35"/>
      <c r="AJ36" s="33"/>
    </row>
    <row r="37" spans="1:40" ht="12.65" customHeight="1" thickTop="1" x14ac:dyDescent="0.25">
      <c r="A37" s="34">
        <v>27</v>
      </c>
      <c r="B37" s="250" t="str">
        <f t="shared" ref="B37" si="86">VLOOKUP(A37,$AB$5:$AD$58,2,FALSE)</f>
        <v>稲</v>
      </c>
      <c r="C37" s="258" t="str">
        <f t="shared" ref="C37" si="87">VLOOKUP(A37,$AB$5:$AD$58,3,FALSE)</f>
        <v>園生わかば</v>
      </c>
      <c r="D37" s="254">
        <f t="shared" ref="D37" si="88">D35+1</f>
        <v>17</v>
      </c>
      <c r="E37" s="12">
        <v>42</v>
      </c>
      <c r="F37" s="161" t="s">
        <v>112</v>
      </c>
      <c r="G37" s="70" t="s">
        <v>170</v>
      </c>
      <c r="H37" s="112"/>
      <c r="I37" s="13"/>
      <c r="J37" s="241"/>
      <c r="K37" s="287" t="s">
        <v>217</v>
      </c>
      <c r="L37" s="288"/>
      <c r="M37" s="288"/>
      <c r="N37" s="288"/>
      <c r="O37" s="14"/>
      <c r="P37" s="97" t="s">
        <v>165</v>
      </c>
      <c r="Q37" s="63"/>
      <c r="R37" s="200" t="s">
        <v>131</v>
      </c>
      <c r="S37" s="129"/>
      <c r="T37" s="42">
        <v>16</v>
      </c>
      <c r="U37" s="254">
        <f t="shared" si="68"/>
        <v>44</v>
      </c>
      <c r="V37" s="256" t="str">
        <f t="shared" ref="V37" si="89">VLOOKUP(X37,$AB$5:$AD$58,3,FALSE)</f>
        <v>土気グリーンウエーブ</v>
      </c>
      <c r="W37" s="256" t="str">
        <f t="shared" ref="W37" si="90">VLOOKUP(X37,$AB$5:$AD$58,2,FALSE)</f>
        <v>緑</v>
      </c>
      <c r="X37" s="35">
        <v>44</v>
      </c>
      <c r="AA37" s="237"/>
      <c r="AB37" s="43">
        <v>33</v>
      </c>
      <c r="AC37" s="44" t="s">
        <v>7</v>
      </c>
      <c r="AD37" s="56" t="s">
        <v>22</v>
      </c>
      <c r="AI37" s="35"/>
      <c r="AJ37" s="33"/>
    </row>
    <row r="38" spans="1:40" ht="12.65" customHeight="1" thickBot="1" x14ac:dyDescent="0.25">
      <c r="B38" s="251"/>
      <c r="C38" s="259"/>
      <c r="D38" s="255"/>
      <c r="F38" s="91"/>
      <c r="G38" s="199" t="s">
        <v>200</v>
      </c>
      <c r="H38" s="112" t="s">
        <v>95</v>
      </c>
      <c r="I38" s="212" t="s">
        <v>164</v>
      </c>
      <c r="J38" s="241"/>
      <c r="K38" s="287" t="s">
        <v>230</v>
      </c>
      <c r="L38" s="288"/>
      <c r="M38" s="288"/>
      <c r="N38" s="288"/>
      <c r="O38" s="14"/>
      <c r="P38" s="196"/>
      <c r="Q38" s="63"/>
      <c r="R38" s="84" t="s">
        <v>174</v>
      </c>
      <c r="S38" s="133" t="s">
        <v>154</v>
      </c>
      <c r="U38" s="255"/>
      <c r="V38" s="257"/>
      <c r="W38" s="257"/>
      <c r="AA38" s="237"/>
      <c r="AB38" s="43">
        <v>34</v>
      </c>
      <c r="AC38" s="44" t="s">
        <v>7</v>
      </c>
      <c r="AD38" s="56" t="s">
        <v>34</v>
      </c>
      <c r="AI38" s="35"/>
      <c r="AJ38" s="30"/>
    </row>
    <row r="39" spans="1:40" ht="12.65" customHeight="1" thickTop="1" thickBot="1" x14ac:dyDescent="0.25">
      <c r="A39" s="34">
        <v>8</v>
      </c>
      <c r="B39" s="250" t="str">
        <f t="shared" ref="B39" si="91">VLOOKUP(A39,$AB$5:$AD$58,2,FALSE)</f>
        <v>中</v>
      </c>
      <c r="C39" s="258" t="str">
        <f t="shared" ref="C39" si="92">VLOOKUP(A39,$AB$5:$AD$58,3,FALSE)</f>
        <v>仁戸名ファミリーズ</v>
      </c>
      <c r="D39" s="254">
        <f t="shared" ref="D39" si="93">D37+1</f>
        <v>18</v>
      </c>
      <c r="E39" s="12">
        <v>29</v>
      </c>
      <c r="F39" s="144"/>
      <c r="G39" s="199" t="s">
        <v>124</v>
      </c>
      <c r="H39" s="187"/>
      <c r="I39" s="211" t="s">
        <v>188</v>
      </c>
      <c r="J39" s="220"/>
      <c r="K39" s="293" t="s">
        <v>220</v>
      </c>
      <c r="L39" s="294"/>
      <c r="M39" s="294"/>
      <c r="N39" s="294"/>
      <c r="O39" s="14"/>
      <c r="P39" s="196"/>
      <c r="Q39" s="191"/>
      <c r="R39" s="70" t="s">
        <v>170</v>
      </c>
      <c r="S39" s="132" t="s">
        <v>132</v>
      </c>
      <c r="T39" s="42">
        <v>30</v>
      </c>
      <c r="U39" s="254">
        <f t="shared" si="68"/>
        <v>45</v>
      </c>
      <c r="V39" s="260" t="str">
        <f t="shared" ref="V39" si="94">VLOOKUP(X39,$AB$5:$AD$58,3,FALSE)</f>
        <v>稲丘ベアーズ</v>
      </c>
      <c r="W39" s="256" t="str">
        <f t="shared" ref="W39" si="95">VLOOKUP(X39,$AB$5:$AD$58,2,FALSE)</f>
        <v>稲</v>
      </c>
      <c r="X39" s="35">
        <v>22</v>
      </c>
      <c r="AA39" s="237"/>
      <c r="AB39" s="43">
        <v>35</v>
      </c>
      <c r="AC39" s="44" t="s">
        <v>7</v>
      </c>
      <c r="AD39" s="56" t="s">
        <v>76</v>
      </c>
      <c r="AI39" s="35"/>
      <c r="AJ39" s="30"/>
    </row>
    <row r="40" spans="1:40" ht="12.65" customHeight="1" thickTop="1" thickBot="1" x14ac:dyDescent="0.25">
      <c r="B40" s="251"/>
      <c r="C40" s="259"/>
      <c r="D40" s="255"/>
      <c r="F40" s="162" t="s">
        <v>144</v>
      </c>
      <c r="G40" s="82" t="s">
        <v>46</v>
      </c>
      <c r="H40" s="187"/>
      <c r="I40" s="15"/>
      <c r="J40" s="220"/>
      <c r="K40" s="13"/>
      <c r="L40" s="13"/>
      <c r="M40" s="41"/>
      <c r="N40" s="14"/>
      <c r="O40" s="14"/>
      <c r="P40" s="196"/>
      <c r="Q40" s="195" t="s">
        <v>175</v>
      </c>
      <c r="R40" s="74" t="s">
        <v>90</v>
      </c>
      <c r="S40" s="129" t="s">
        <v>195</v>
      </c>
      <c r="U40" s="255"/>
      <c r="V40" s="261"/>
      <c r="W40" s="257"/>
      <c r="AA40" s="237"/>
      <c r="AB40" s="43">
        <v>36</v>
      </c>
      <c r="AC40" s="44" t="s">
        <v>7</v>
      </c>
      <c r="AD40" s="56" t="s">
        <v>12</v>
      </c>
      <c r="AI40" s="35"/>
      <c r="AJ40" s="30"/>
    </row>
    <row r="41" spans="1:40" ht="12.65" customHeight="1" thickTop="1" x14ac:dyDescent="0.2">
      <c r="A41" s="34">
        <v>19</v>
      </c>
      <c r="B41" s="250" t="str">
        <f t="shared" ref="B41" si="96">VLOOKUP(A41,$AB$5:$AD$58,2,FALSE)</f>
        <v>花</v>
      </c>
      <c r="C41" s="258" t="str">
        <f t="shared" ref="C41" si="97">VLOOKUP(A41,$AB$5:$AD$58,3,FALSE)</f>
        <v>幕張ヒーローズ</v>
      </c>
      <c r="D41" s="254">
        <f>D39+1</f>
        <v>19</v>
      </c>
      <c r="E41" s="12">
        <v>11</v>
      </c>
      <c r="F41" s="142" t="s">
        <v>123</v>
      </c>
      <c r="G41" s="59" t="s">
        <v>45</v>
      </c>
      <c r="H41" s="186"/>
      <c r="I41" s="13"/>
      <c r="J41" s="219"/>
      <c r="K41" s="13"/>
      <c r="L41" s="13"/>
      <c r="M41" s="41"/>
      <c r="N41" s="14"/>
      <c r="O41" s="14"/>
      <c r="P41" s="41"/>
      <c r="Q41" s="81" t="s">
        <v>174</v>
      </c>
      <c r="R41" s="74"/>
      <c r="S41" s="129" t="s">
        <v>127</v>
      </c>
      <c r="U41" s="254">
        <f t="shared" si="68"/>
        <v>46</v>
      </c>
      <c r="V41" s="256" t="str">
        <f t="shared" ref="V41" si="98">VLOOKUP(X41,$AB$5:$AD$58,3,FALSE)</f>
        <v>千城台ツインズ</v>
      </c>
      <c r="W41" s="256" t="str">
        <f t="shared" ref="W41" si="99">VLOOKUP(X41,$AB$5:$AD$58,2,FALSE)</f>
        <v>若</v>
      </c>
      <c r="X41" s="35">
        <v>36</v>
      </c>
      <c r="AA41" s="237"/>
      <c r="AB41" s="43">
        <v>37</v>
      </c>
      <c r="AC41" s="44" t="s">
        <v>7</v>
      </c>
      <c r="AD41" s="56" t="s">
        <v>13</v>
      </c>
      <c r="AI41" s="35"/>
      <c r="AJ41" s="32"/>
    </row>
    <row r="42" spans="1:40" ht="12.65" customHeight="1" thickBot="1" x14ac:dyDescent="0.25">
      <c r="B42" s="251"/>
      <c r="C42" s="259"/>
      <c r="D42" s="255"/>
      <c r="F42" s="91" t="s">
        <v>178</v>
      </c>
      <c r="G42" s="63" t="s">
        <v>83</v>
      </c>
      <c r="H42" s="171" t="s">
        <v>164</v>
      </c>
      <c r="I42" s="13"/>
      <c r="J42" s="219"/>
      <c r="K42" s="13"/>
      <c r="L42" s="13"/>
      <c r="M42" s="41"/>
      <c r="N42" s="14"/>
      <c r="O42" s="14"/>
      <c r="P42" s="41"/>
      <c r="Q42" s="63"/>
      <c r="R42" s="93"/>
      <c r="S42" s="133" t="s">
        <v>155</v>
      </c>
      <c r="U42" s="255"/>
      <c r="V42" s="257"/>
      <c r="W42" s="257"/>
      <c r="AA42" s="237"/>
      <c r="AB42" s="43">
        <v>38</v>
      </c>
      <c r="AC42" s="44" t="s">
        <v>66</v>
      </c>
      <c r="AD42" s="56" t="s">
        <v>59</v>
      </c>
      <c r="AI42" s="35"/>
      <c r="AJ42" s="32"/>
    </row>
    <row r="43" spans="1:40" ht="12.65" customHeight="1" thickTop="1" thickBot="1" x14ac:dyDescent="0.3">
      <c r="A43" s="34">
        <v>21</v>
      </c>
      <c r="B43" s="250" t="str">
        <f t="shared" ref="B43" si="100">VLOOKUP(A43,$AB$5:$AD$58,2,FALSE)</f>
        <v>稲</v>
      </c>
      <c r="C43" s="269" t="str">
        <f t="shared" ref="C43" si="101">VLOOKUP(A43,$AB$5:$AD$58,3,FALSE)</f>
        <v>穴川タイガース</v>
      </c>
      <c r="D43" s="254">
        <f t="shared" ref="D43" si="102">D41+1</f>
        <v>20</v>
      </c>
      <c r="E43" s="12">
        <v>6</v>
      </c>
      <c r="F43" s="91" t="s">
        <v>180</v>
      </c>
      <c r="G43" s="103"/>
      <c r="H43" s="210" t="s">
        <v>188</v>
      </c>
      <c r="I43" s="13"/>
      <c r="J43" s="219"/>
      <c r="K43" s="13"/>
      <c r="L43" s="13"/>
      <c r="M43" s="41"/>
      <c r="N43" s="14"/>
      <c r="O43" s="14"/>
      <c r="P43" s="41"/>
      <c r="Q43" s="63"/>
      <c r="R43" s="74"/>
      <c r="S43" s="132" t="s">
        <v>159</v>
      </c>
      <c r="T43" s="42">
        <v>41</v>
      </c>
      <c r="U43" s="254">
        <f t="shared" si="68"/>
        <v>47</v>
      </c>
      <c r="V43" s="256" t="str">
        <f t="shared" ref="V43" si="103">VLOOKUP(X43,$AB$5:$AD$58,3,FALSE)</f>
        <v>千葉ラディアンツ</v>
      </c>
      <c r="W43" s="256" t="str">
        <f t="shared" ref="W43" si="104">VLOOKUP(X43,$AB$5:$AD$58,2,FALSE)</f>
        <v>花</v>
      </c>
      <c r="X43" s="35">
        <v>14</v>
      </c>
      <c r="AA43" s="237"/>
      <c r="AB43" s="43">
        <v>39</v>
      </c>
      <c r="AC43" s="44" t="s">
        <v>66</v>
      </c>
      <c r="AD43" s="56" t="s">
        <v>31</v>
      </c>
      <c r="AF43" s="35"/>
      <c r="AG43" s="35"/>
      <c r="AH43" s="35"/>
      <c r="AI43" s="35"/>
      <c r="AJ43" s="33"/>
      <c r="AK43" s="38"/>
    </row>
    <row r="44" spans="1:40" ht="12.65" customHeight="1" thickTop="1" x14ac:dyDescent="0.25">
      <c r="B44" s="251"/>
      <c r="C44" s="270"/>
      <c r="D44" s="255"/>
      <c r="F44" s="163"/>
      <c r="G44" s="104"/>
      <c r="H44" s="232" t="s">
        <v>223</v>
      </c>
      <c r="I44" s="13"/>
      <c r="J44" s="219"/>
      <c r="K44" s="13"/>
      <c r="L44" s="13"/>
      <c r="M44" s="41"/>
      <c r="N44" s="14"/>
      <c r="O44" s="14"/>
      <c r="P44" s="183" t="s">
        <v>102</v>
      </c>
      <c r="Q44" s="291" t="s">
        <v>210</v>
      </c>
      <c r="R44" s="292"/>
      <c r="S44" s="292"/>
      <c r="U44" s="255"/>
      <c r="V44" s="257"/>
      <c r="W44" s="257"/>
      <c r="AA44" s="237"/>
      <c r="AB44" s="43">
        <v>40</v>
      </c>
      <c r="AC44" s="44" t="s">
        <v>2</v>
      </c>
      <c r="AD44" s="54" t="s">
        <v>60</v>
      </c>
      <c r="AF44" s="35"/>
      <c r="AG44" s="35"/>
      <c r="AH44" s="35"/>
      <c r="AI44" s="35"/>
      <c r="AJ44" s="33"/>
      <c r="AK44" s="38"/>
    </row>
    <row r="45" spans="1:40" ht="12.65" customHeight="1" thickBot="1" x14ac:dyDescent="0.3">
      <c r="A45" s="34">
        <v>53</v>
      </c>
      <c r="B45" s="250" t="str">
        <f t="shared" ref="B45" si="105">VLOOKUP(A45,$AB$5:$AD$58,2,FALSE)</f>
        <v>美</v>
      </c>
      <c r="C45" s="258" t="str">
        <f t="shared" ref="C45" si="106">VLOOKUP(A45,$AB$5:$AD$58,3,FALSE)</f>
        <v>幕西ファイヤーズ</v>
      </c>
      <c r="D45" s="254">
        <f t="shared" ref="D45" si="107">D43+1</f>
        <v>21</v>
      </c>
      <c r="E45" s="12">
        <v>36</v>
      </c>
      <c r="F45" s="164"/>
      <c r="G45" s="58"/>
      <c r="H45" s="232" t="s">
        <v>211</v>
      </c>
      <c r="I45" s="182">
        <v>48</v>
      </c>
      <c r="J45" s="171" t="s">
        <v>169</v>
      </c>
      <c r="K45" s="13"/>
      <c r="L45" s="13"/>
      <c r="M45" s="41"/>
      <c r="N45" s="14"/>
      <c r="O45" s="80" t="s">
        <v>164</v>
      </c>
      <c r="P45" s="41"/>
      <c r="Q45" s="215"/>
      <c r="R45" s="214" t="s">
        <v>129</v>
      </c>
      <c r="S45" s="129"/>
      <c r="T45" s="42">
        <v>3</v>
      </c>
      <c r="U45" s="254">
        <f t="shared" si="68"/>
        <v>48</v>
      </c>
      <c r="V45" s="256" t="str">
        <f t="shared" ref="V45" si="108">VLOOKUP(X45,$AB$5:$AD$58,3,FALSE)</f>
        <v>いなげパイレーツ</v>
      </c>
      <c r="W45" s="256" t="str">
        <f t="shared" ref="W45" si="109">VLOOKUP(X45,$AB$5:$AD$58,2,FALSE)</f>
        <v>稲</v>
      </c>
      <c r="X45" s="35">
        <v>23</v>
      </c>
      <c r="AA45" s="237"/>
      <c r="AB45" s="43">
        <v>41</v>
      </c>
      <c r="AC45" s="44" t="s">
        <v>2</v>
      </c>
      <c r="AD45" s="54" t="s">
        <v>61</v>
      </c>
      <c r="AF45" s="35"/>
      <c r="AG45" s="35"/>
      <c r="AH45" s="35"/>
      <c r="AI45" s="35"/>
      <c r="AJ45" s="33"/>
      <c r="AK45" s="38"/>
    </row>
    <row r="46" spans="1:40" ht="12.65" customHeight="1" thickTop="1" thickBot="1" x14ac:dyDescent="0.3">
      <c r="B46" s="251"/>
      <c r="C46" s="259"/>
      <c r="D46" s="255"/>
      <c r="F46" s="160" t="s">
        <v>145</v>
      </c>
      <c r="G46" s="79" t="s">
        <v>38</v>
      </c>
      <c r="H46" s="108"/>
      <c r="I46" s="220"/>
      <c r="J46" s="180" t="s">
        <v>170</v>
      </c>
      <c r="K46" s="13"/>
      <c r="L46" s="13"/>
      <c r="M46" s="41"/>
      <c r="N46" s="41"/>
      <c r="O46" s="190" t="s">
        <v>169</v>
      </c>
      <c r="P46" s="41"/>
      <c r="Q46" s="63"/>
      <c r="R46" s="70" t="s">
        <v>49</v>
      </c>
      <c r="S46" s="133" t="s">
        <v>156</v>
      </c>
      <c r="U46" s="255"/>
      <c r="V46" s="257"/>
      <c r="W46" s="257"/>
      <c r="AA46" s="237"/>
      <c r="AB46" s="43">
        <v>42</v>
      </c>
      <c r="AC46" s="44" t="s">
        <v>2</v>
      </c>
      <c r="AD46" s="56" t="s">
        <v>25</v>
      </c>
      <c r="AF46" s="35"/>
      <c r="AG46" s="35"/>
      <c r="AH46" s="35"/>
      <c r="AI46" s="35"/>
      <c r="AJ46" s="33"/>
      <c r="AK46" s="38"/>
    </row>
    <row r="47" spans="1:40" ht="12.65" customHeight="1" thickTop="1" thickBot="1" x14ac:dyDescent="0.3">
      <c r="A47" s="34">
        <v>16</v>
      </c>
      <c r="B47" s="250" t="str">
        <f t="shared" ref="B47" si="110">VLOOKUP(A47,$AB$5:$AD$58,2,FALSE)</f>
        <v>花</v>
      </c>
      <c r="C47" s="258" t="str">
        <f t="shared" ref="C47" si="111">VLOOKUP(A47,$AB$5:$AD$58,3,FALSE)</f>
        <v>花見川少年野球クラブ</v>
      </c>
      <c r="D47" s="254">
        <f t="shared" ref="D47" si="112">D45+1</f>
        <v>22</v>
      </c>
      <c r="E47" s="12">
        <v>8</v>
      </c>
      <c r="F47" s="142" t="s">
        <v>161</v>
      </c>
      <c r="G47" s="87" t="s">
        <v>47</v>
      </c>
      <c r="H47" s="109"/>
      <c r="I47" s="220"/>
      <c r="J47" s="13"/>
      <c r="K47" s="13"/>
      <c r="L47" s="13"/>
      <c r="M47" s="41"/>
      <c r="N47" s="41"/>
      <c r="O47" s="192"/>
      <c r="P47" s="41"/>
      <c r="Q47" s="63"/>
      <c r="R47" s="169" t="s">
        <v>175</v>
      </c>
      <c r="S47" s="136" t="s">
        <v>133</v>
      </c>
      <c r="T47" s="42">
        <v>25</v>
      </c>
      <c r="U47" s="254">
        <f t="shared" si="68"/>
        <v>49</v>
      </c>
      <c r="V47" s="295" t="str">
        <f t="shared" ref="V47" si="113">VLOOKUP(X47,$AB$5:$AD$58,3,FALSE)</f>
        <v>幸町リトルインデｲアンズ</v>
      </c>
      <c r="W47" s="256" t="str">
        <f t="shared" ref="W47" si="114">VLOOKUP(X47,$AB$5:$AD$58,2,FALSE)</f>
        <v>美</v>
      </c>
      <c r="X47" s="35">
        <v>46</v>
      </c>
      <c r="AA47" s="237"/>
      <c r="AB47" s="43">
        <v>43</v>
      </c>
      <c r="AC47" s="44" t="s">
        <v>2</v>
      </c>
      <c r="AD47" s="56" t="s">
        <v>23</v>
      </c>
      <c r="AF47" s="35"/>
      <c r="AG47" s="35"/>
      <c r="AH47" s="35"/>
      <c r="AI47" s="35"/>
      <c r="AJ47" s="33"/>
      <c r="AK47" s="38"/>
    </row>
    <row r="48" spans="1:40" ht="12.65" customHeight="1" thickTop="1" thickBot="1" x14ac:dyDescent="0.3">
      <c r="B48" s="251"/>
      <c r="C48" s="259"/>
      <c r="D48" s="255"/>
      <c r="F48" s="91" t="s">
        <v>191</v>
      </c>
      <c r="G48" s="63" t="s">
        <v>84</v>
      </c>
      <c r="H48" s="117" t="s">
        <v>164</v>
      </c>
      <c r="I48" s="220"/>
      <c r="J48" s="13"/>
      <c r="K48" s="13"/>
      <c r="L48" s="13"/>
      <c r="M48" s="41"/>
      <c r="N48" s="41"/>
      <c r="O48" s="192"/>
      <c r="P48" s="41"/>
      <c r="Q48" s="88" t="s">
        <v>188</v>
      </c>
      <c r="R48" s="170" t="s">
        <v>91</v>
      </c>
      <c r="S48" s="129" t="s">
        <v>195</v>
      </c>
      <c r="U48" s="255"/>
      <c r="V48" s="296"/>
      <c r="W48" s="257"/>
      <c r="AA48" s="237"/>
      <c r="AB48" s="43">
        <v>44</v>
      </c>
      <c r="AC48" s="44" t="s">
        <v>67</v>
      </c>
      <c r="AD48" s="56" t="s">
        <v>16</v>
      </c>
      <c r="AF48" s="35"/>
      <c r="AG48" s="35"/>
      <c r="AH48" s="35"/>
      <c r="AI48" s="35"/>
      <c r="AJ48" s="33"/>
      <c r="AK48" s="38"/>
    </row>
    <row r="49" spans="1:41" ht="12.65" customHeight="1" thickBot="1" x14ac:dyDescent="0.3">
      <c r="A49" s="34">
        <v>32</v>
      </c>
      <c r="B49" s="250" t="str">
        <f t="shared" ref="B49" si="115">VLOOKUP(A49,$AB$5:$AD$58,2,FALSE)</f>
        <v>若</v>
      </c>
      <c r="C49" s="269" t="str">
        <f t="shared" ref="C49" si="116">VLOOKUP(A49,$AB$5:$AD$58,3,FALSE)</f>
        <v>愛生グレート</v>
      </c>
      <c r="D49" s="254">
        <f t="shared" ref="D49" si="117">D47+1</f>
        <v>23</v>
      </c>
      <c r="E49" s="12">
        <v>50</v>
      </c>
      <c r="F49" s="91" t="s">
        <v>179</v>
      </c>
      <c r="G49" s="103"/>
      <c r="H49" s="70" t="s">
        <v>169</v>
      </c>
      <c r="I49" s="219"/>
      <c r="J49" s="13"/>
      <c r="K49" s="13"/>
      <c r="L49" s="13"/>
      <c r="M49" s="41"/>
      <c r="N49" s="41"/>
      <c r="O49" s="192"/>
      <c r="P49" s="192"/>
      <c r="Q49" s="81" t="s">
        <v>170</v>
      </c>
      <c r="R49" s="74"/>
      <c r="S49" s="129" t="s">
        <v>128</v>
      </c>
      <c r="T49" s="42">
        <v>34</v>
      </c>
      <c r="U49" s="254">
        <f t="shared" si="68"/>
        <v>50</v>
      </c>
      <c r="V49" s="256" t="str">
        <f t="shared" ref="V49" si="118">VLOOKUP(X49,$AB$5:$AD$58,3,FALSE)</f>
        <v>小倉台ライガース</v>
      </c>
      <c r="W49" s="256" t="str">
        <f t="shared" ref="W49" si="119">VLOOKUP(X49,$AB$5:$AD$58,2,FALSE)</f>
        <v>若</v>
      </c>
      <c r="X49" s="35">
        <v>33</v>
      </c>
      <c r="AA49" s="237"/>
      <c r="AB49" s="43">
        <v>45</v>
      </c>
      <c r="AC49" s="44" t="s">
        <v>67</v>
      </c>
      <c r="AD49" s="56" t="s">
        <v>8</v>
      </c>
      <c r="AF49" s="35"/>
      <c r="AG49" s="35"/>
      <c r="AH49" s="35"/>
      <c r="AI49" s="35"/>
      <c r="AJ49" s="33"/>
      <c r="AK49" s="38"/>
    </row>
    <row r="50" spans="1:41" ht="12.65" customHeight="1" thickTop="1" thickBot="1" x14ac:dyDescent="0.3">
      <c r="B50" s="251"/>
      <c r="C50" s="270"/>
      <c r="D50" s="255"/>
      <c r="F50" s="165" t="s">
        <v>146</v>
      </c>
      <c r="G50" s="116" t="s">
        <v>166</v>
      </c>
      <c r="H50" s="108"/>
      <c r="I50" s="219"/>
      <c r="J50" s="13"/>
      <c r="K50" s="13"/>
      <c r="L50" s="13"/>
      <c r="M50" s="41"/>
      <c r="N50" s="41"/>
      <c r="O50" s="192"/>
      <c r="P50" s="192"/>
      <c r="Q50" s="65"/>
      <c r="R50" s="70" t="s">
        <v>163</v>
      </c>
      <c r="S50" s="138" t="s">
        <v>157</v>
      </c>
      <c r="U50" s="255"/>
      <c r="V50" s="257"/>
      <c r="W50" s="257"/>
      <c r="AA50" s="237"/>
      <c r="AB50" s="43">
        <v>46</v>
      </c>
      <c r="AC50" s="44" t="s">
        <v>3</v>
      </c>
      <c r="AD50" s="54" t="s">
        <v>62</v>
      </c>
      <c r="AF50" s="35"/>
      <c r="AG50" s="35"/>
      <c r="AH50" s="35"/>
      <c r="AI50" s="35"/>
      <c r="AJ50" s="33"/>
      <c r="AK50" s="38"/>
    </row>
    <row r="51" spans="1:41" ht="12.65" customHeight="1" thickTop="1" x14ac:dyDescent="0.25">
      <c r="A51" s="34">
        <v>28</v>
      </c>
      <c r="B51" s="250" t="str">
        <f t="shared" ref="B51" si="120">VLOOKUP(A51,$AB$5:$AD$58,2,FALSE)</f>
        <v>稲</v>
      </c>
      <c r="C51" s="258" t="str">
        <f t="shared" ref="C51" si="121">VLOOKUP(A51,$AB$5:$AD$58,3,FALSE)</f>
        <v>緑町レッドイーグルス</v>
      </c>
      <c r="D51" s="254">
        <f t="shared" ref="D51" si="122">D49+1</f>
        <v>24</v>
      </c>
      <c r="E51" s="12">
        <v>19</v>
      </c>
      <c r="F51" s="142" t="s">
        <v>124</v>
      </c>
      <c r="G51" s="59" t="s">
        <v>162</v>
      </c>
      <c r="H51" s="108"/>
      <c r="I51" s="219"/>
      <c r="J51" s="13"/>
      <c r="K51" s="13"/>
      <c r="L51" s="13"/>
      <c r="M51" s="41"/>
      <c r="N51" s="41"/>
      <c r="O51" s="192"/>
      <c r="P51" s="192"/>
      <c r="Q51" s="63"/>
      <c r="R51" s="85" t="s">
        <v>164</v>
      </c>
      <c r="S51" s="137" t="s">
        <v>134</v>
      </c>
      <c r="T51" s="42">
        <v>18</v>
      </c>
      <c r="U51" s="254">
        <f t="shared" si="68"/>
        <v>51</v>
      </c>
      <c r="V51" s="256" t="str">
        <f t="shared" ref="V51" si="123">VLOOKUP(X51,$AB$5:$AD$58,3,FALSE)</f>
        <v>稲荷スターズ</v>
      </c>
      <c r="W51" s="256" t="str">
        <f t="shared" ref="W51" si="124">VLOOKUP(X51,$AB$5:$AD$58,2,FALSE)</f>
        <v>中</v>
      </c>
      <c r="X51" s="35">
        <v>1</v>
      </c>
      <c r="AA51" s="237"/>
      <c r="AB51" s="43">
        <v>47</v>
      </c>
      <c r="AC51" s="44" t="s">
        <v>3</v>
      </c>
      <c r="AD51" s="56" t="s">
        <v>32</v>
      </c>
      <c r="AF51" s="35"/>
      <c r="AG51" s="35"/>
      <c r="AH51" s="35"/>
      <c r="AI51" s="35"/>
      <c r="AJ51" s="33"/>
      <c r="AK51" s="38"/>
    </row>
    <row r="52" spans="1:41" ht="12.65" customHeight="1" thickBot="1" x14ac:dyDescent="0.3">
      <c r="B52" s="251"/>
      <c r="C52" s="259"/>
      <c r="D52" s="255"/>
      <c r="F52" s="91"/>
      <c r="G52" s="199" t="s">
        <v>200</v>
      </c>
      <c r="H52" s="108" t="s">
        <v>96</v>
      </c>
      <c r="I52" s="236" t="s">
        <v>46</v>
      </c>
      <c r="J52" s="13"/>
      <c r="K52" s="13"/>
      <c r="L52" s="13"/>
      <c r="M52" s="41"/>
      <c r="N52" s="41"/>
      <c r="O52" s="192"/>
      <c r="P52" s="195" t="s">
        <v>208</v>
      </c>
      <c r="Q52" s="63" t="s">
        <v>100</v>
      </c>
      <c r="R52" s="200" t="s">
        <v>200</v>
      </c>
      <c r="S52" s="129"/>
      <c r="U52" s="255"/>
      <c r="V52" s="257"/>
      <c r="W52" s="257"/>
      <c r="AA52" s="237"/>
      <c r="AB52" s="43">
        <v>48</v>
      </c>
      <c r="AC52" s="44" t="s">
        <v>3</v>
      </c>
      <c r="AD52" s="56" t="s">
        <v>36</v>
      </c>
      <c r="AF52" s="35"/>
      <c r="AG52" s="35"/>
      <c r="AH52" s="35"/>
      <c r="AI52" s="35"/>
      <c r="AJ52" s="33"/>
      <c r="AK52" s="38"/>
    </row>
    <row r="53" spans="1:41" ht="12.65" customHeight="1" thickTop="1" thickBot="1" x14ac:dyDescent="0.3">
      <c r="A53" s="34">
        <v>2</v>
      </c>
      <c r="B53" s="250" t="str">
        <f t="shared" ref="B53" si="125">VLOOKUP(A53,$AB$5:$AD$58,2,FALSE)</f>
        <v>中</v>
      </c>
      <c r="C53" s="297" t="str">
        <f t="shared" ref="C53" si="126">VLOOKUP(A53,$AB$5:$AD$58,3,FALSE)</f>
        <v>今井ジュニアビーバーズ</v>
      </c>
      <c r="D53" s="254">
        <f t="shared" ref="D53" si="127">D51+1</f>
        <v>25</v>
      </c>
      <c r="E53" s="12">
        <v>28</v>
      </c>
      <c r="F53" s="144"/>
      <c r="G53" s="199" t="s">
        <v>129</v>
      </c>
      <c r="H53" s="187"/>
      <c r="I53" s="197" t="s">
        <v>38</v>
      </c>
      <c r="J53" s="13"/>
      <c r="K53" s="13"/>
      <c r="L53" s="13"/>
      <c r="M53" s="41"/>
      <c r="N53" s="41"/>
      <c r="O53" s="41"/>
      <c r="P53" s="81" t="s">
        <v>162</v>
      </c>
      <c r="Q53" s="63"/>
      <c r="R53" s="200" t="s">
        <v>205</v>
      </c>
      <c r="S53" s="129"/>
      <c r="T53" s="42">
        <v>2</v>
      </c>
      <c r="U53" s="254">
        <f t="shared" si="68"/>
        <v>52</v>
      </c>
      <c r="V53" s="260" t="str">
        <f t="shared" ref="V53" si="128">VLOOKUP(X53,$AB$5:$AD$58,3,FALSE)</f>
        <v>泉谷メッツ</v>
      </c>
      <c r="W53" s="256" t="str">
        <f t="shared" ref="W53" si="129">VLOOKUP(X53,$AB$5:$AD$58,2,FALSE)</f>
        <v>緑</v>
      </c>
      <c r="X53" s="35">
        <v>43</v>
      </c>
      <c r="AA53" s="237"/>
      <c r="AB53" s="43">
        <v>49</v>
      </c>
      <c r="AC53" s="44" t="s">
        <v>3</v>
      </c>
      <c r="AD53" s="56" t="s">
        <v>63</v>
      </c>
      <c r="AF53" s="35"/>
      <c r="AG53" s="35"/>
      <c r="AH53" s="35"/>
      <c r="AI53" s="35"/>
      <c r="AJ53" s="33"/>
      <c r="AK53" s="38"/>
    </row>
    <row r="54" spans="1:41" ht="12.65" customHeight="1" thickTop="1" thickBot="1" x14ac:dyDescent="0.3">
      <c r="B54" s="251"/>
      <c r="C54" s="298"/>
      <c r="D54" s="255"/>
      <c r="F54" s="162" t="s">
        <v>147</v>
      </c>
      <c r="G54" s="82" t="s">
        <v>48</v>
      </c>
      <c r="H54" s="187"/>
      <c r="I54" s="13"/>
      <c r="J54" s="13"/>
      <c r="K54" s="13"/>
      <c r="L54" s="13"/>
      <c r="M54" s="41"/>
      <c r="N54" s="41"/>
      <c r="O54" s="41"/>
      <c r="P54" s="14"/>
      <c r="Q54" s="63"/>
      <c r="R54" s="88" t="s">
        <v>43</v>
      </c>
      <c r="S54" s="138" t="s">
        <v>158</v>
      </c>
      <c r="U54" s="255"/>
      <c r="V54" s="261"/>
      <c r="W54" s="257"/>
      <c r="AA54" s="237"/>
      <c r="AB54" s="43">
        <v>50</v>
      </c>
      <c r="AC54" s="44" t="s">
        <v>3</v>
      </c>
      <c r="AD54" s="56" t="s">
        <v>64</v>
      </c>
      <c r="AF54" s="35"/>
      <c r="AG54" s="35"/>
      <c r="AH54" s="35"/>
      <c r="AI54" s="35"/>
      <c r="AJ54" s="33"/>
      <c r="AK54" s="38"/>
    </row>
    <row r="55" spans="1:41" ht="12.65" customHeight="1" thickTop="1" x14ac:dyDescent="0.25">
      <c r="A55" s="34">
        <v>42</v>
      </c>
      <c r="B55" s="250" t="str">
        <f t="shared" ref="B55" si="130">VLOOKUP(A55,$AB$5:$AD$58,2,FALSE)</f>
        <v>緑</v>
      </c>
      <c r="C55" s="258" t="str">
        <f t="shared" ref="C55" si="131">VLOOKUP(A55,$AB$5:$AD$58,3,FALSE)</f>
        <v>有吉メッツ</v>
      </c>
      <c r="D55" s="254">
        <f t="shared" ref="D55" si="132">D53+1</f>
        <v>26</v>
      </c>
      <c r="E55" s="12">
        <v>32</v>
      </c>
      <c r="F55" s="142" t="s">
        <v>126</v>
      </c>
      <c r="G55" s="102" t="s">
        <v>162</v>
      </c>
      <c r="H55" s="187"/>
      <c r="I55" s="13"/>
      <c r="J55" s="13"/>
      <c r="K55" s="13"/>
      <c r="L55" s="13"/>
      <c r="M55" s="41"/>
      <c r="N55" s="41"/>
      <c r="O55" s="41"/>
      <c r="P55" s="14"/>
      <c r="Q55" s="64"/>
      <c r="R55" s="172" t="s">
        <v>46</v>
      </c>
      <c r="S55" s="137" t="s">
        <v>135</v>
      </c>
      <c r="T55" s="42">
        <v>53</v>
      </c>
      <c r="U55" s="254">
        <f t="shared" si="68"/>
        <v>53</v>
      </c>
      <c r="V55" s="256" t="str">
        <f t="shared" ref="V55" si="133">VLOOKUP(X55,$AB$5:$AD$58,3,FALSE)</f>
        <v>花園ライオンズ</v>
      </c>
      <c r="W55" s="256" t="str">
        <f t="shared" ref="W55" si="134">VLOOKUP(X55,$AB$5:$AD$58,2,FALSE)</f>
        <v>花</v>
      </c>
      <c r="X55" s="35">
        <v>15</v>
      </c>
      <c r="AA55" s="237"/>
      <c r="AB55" s="43">
        <v>51</v>
      </c>
      <c r="AC55" s="44" t="s">
        <v>3</v>
      </c>
      <c r="AD55" s="56" t="s">
        <v>77</v>
      </c>
      <c r="AF55" s="35"/>
      <c r="AG55" s="35"/>
      <c r="AH55" s="35"/>
      <c r="AI55" s="35"/>
      <c r="AJ55" s="33"/>
      <c r="AK55" s="38"/>
    </row>
    <row r="56" spans="1:41" ht="12.65" customHeight="1" thickBot="1" x14ac:dyDescent="0.3">
      <c r="B56" s="251"/>
      <c r="C56" s="259"/>
      <c r="D56" s="255"/>
      <c r="F56" s="91" t="s">
        <v>178</v>
      </c>
      <c r="G56" s="103" t="s">
        <v>85</v>
      </c>
      <c r="H56" s="198" t="s">
        <v>189</v>
      </c>
      <c r="I56" s="13"/>
      <c r="J56" s="13"/>
      <c r="K56" s="13"/>
      <c r="L56" s="13"/>
      <c r="M56" s="41"/>
      <c r="N56" s="41"/>
      <c r="O56" s="41"/>
      <c r="P56" s="14"/>
      <c r="Q56" s="171" t="s">
        <v>171</v>
      </c>
      <c r="R56" s="74" t="s">
        <v>92</v>
      </c>
      <c r="S56" s="129" t="s">
        <v>191</v>
      </c>
      <c r="U56" s="255"/>
      <c r="V56" s="257"/>
      <c r="W56" s="257"/>
      <c r="AA56" s="237"/>
      <c r="AB56" s="43">
        <v>52</v>
      </c>
      <c r="AC56" s="35" t="s">
        <v>68</v>
      </c>
      <c r="AD56" s="56" t="s">
        <v>27</v>
      </c>
      <c r="AF56" s="35"/>
      <c r="AG56" s="35"/>
      <c r="AH56" s="35"/>
      <c r="AI56" s="35"/>
      <c r="AJ56" s="33"/>
      <c r="AK56" s="38"/>
    </row>
    <row r="57" spans="1:41" ht="12.65" customHeight="1" x14ac:dyDescent="0.25">
      <c r="A57" s="34">
        <v>10</v>
      </c>
      <c r="B57" s="250" t="str">
        <f t="shared" ref="B57" si="135">VLOOKUP(A57,$AB$5:$AD$58,2,FALSE)</f>
        <v>花</v>
      </c>
      <c r="C57" s="258" t="str">
        <f t="shared" ref="C57" si="136">VLOOKUP(A57,$AB$5:$AD$58,3,FALSE)</f>
        <v>柏井ジャガーズ</v>
      </c>
      <c r="D57" s="254">
        <f t="shared" ref="D57" si="137">D55+1</f>
        <v>27</v>
      </c>
      <c r="E57" s="12">
        <v>15</v>
      </c>
      <c r="F57" s="142" t="s">
        <v>182</v>
      </c>
      <c r="G57" s="62"/>
      <c r="H57" s="115" t="s">
        <v>164</v>
      </c>
      <c r="I57" s="13"/>
      <c r="J57" s="13"/>
      <c r="K57" s="13"/>
      <c r="L57" s="13"/>
      <c r="M57" s="41"/>
      <c r="N57" s="41"/>
      <c r="O57" s="41"/>
      <c r="P57" s="41"/>
      <c r="Q57" s="81" t="s">
        <v>169</v>
      </c>
      <c r="R57" s="73"/>
      <c r="S57" s="128" t="s">
        <v>177</v>
      </c>
      <c r="T57" s="42">
        <v>40</v>
      </c>
      <c r="U57" s="254">
        <f t="shared" si="68"/>
        <v>54</v>
      </c>
      <c r="V57" s="256" t="str">
        <f t="shared" ref="V57" si="138">VLOOKUP(X57,$AB$5:$AD$58,3,FALSE)</f>
        <v>磯辺シーグルス</v>
      </c>
      <c r="W57" s="256" t="str">
        <f>VLOOKUP(X57,$AB$5:$AD$58,2,FALSE)</f>
        <v>美</v>
      </c>
      <c r="X57" s="35">
        <v>51</v>
      </c>
      <c r="AA57" s="237"/>
      <c r="AB57" s="43">
        <v>53</v>
      </c>
      <c r="AC57" s="35" t="s">
        <v>68</v>
      </c>
      <c r="AD57" s="56" t="s">
        <v>4</v>
      </c>
      <c r="AF57" s="35"/>
      <c r="AG57" s="35"/>
      <c r="AH57" s="35"/>
      <c r="AI57" s="35"/>
      <c r="AJ57" s="33"/>
      <c r="AK57" s="38"/>
    </row>
    <row r="58" spans="1:41" ht="12.65" customHeight="1" x14ac:dyDescent="0.25">
      <c r="B58" s="251"/>
      <c r="C58" s="259"/>
      <c r="D58" s="255"/>
      <c r="F58" s="91"/>
      <c r="G58" s="63"/>
      <c r="H58" s="108"/>
      <c r="I58" s="13"/>
      <c r="J58" s="13"/>
      <c r="K58" s="13"/>
      <c r="L58" s="13"/>
      <c r="M58" s="41"/>
      <c r="N58" s="41"/>
      <c r="O58" s="41"/>
      <c r="P58" s="41"/>
      <c r="Q58" s="63"/>
      <c r="R58" s="74"/>
      <c r="S58" s="129"/>
      <c r="U58" s="255"/>
      <c r="V58" s="257"/>
      <c r="W58" s="257"/>
      <c r="AA58" s="237"/>
      <c r="AB58" s="43">
        <v>54</v>
      </c>
      <c r="AC58" s="35" t="s">
        <v>68</v>
      </c>
      <c r="AD58" s="56" t="s">
        <v>21</v>
      </c>
      <c r="AF58" s="35"/>
      <c r="AG58" s="35"/>
      <c r="AH58" s="35"/>
      <c r="AI58" s="35"/>
      <c r="AJ58" s="33"/>
      <c r="AK58" s="38"/>
    </row>
    <row r="59" spans="1:41" ht="12.65" customHeight="1" x14ac:dyDescent="0.25">
      <c r="J59" s="13"/>
      <c r="K59" s="13"/>
      <c r="L59" s="13"/>
      <c r="M59" s="41"/>
      <c r="N59" s="41"/>
      <c r="O59" s="41"/>
      <c r="P59" s="41"/>
      <c r="Q59" s="63"/>
      <c r="R59" s="74"/>
      <c r="S59" s="140"/>
      <c r="U59" s="36"/>
      <c r="W59" s="36"/>
      <c r="AA59" s="237"/>
      <c r="AF59" s="35"/>
      <c r="AG59" s="35"/>
      <c r="AH59" s="35"/>
      <c r="AI59" s="35"/>
      <c r="AJ59" s="33"/>
      <c r="AK59" s="38"/>
    </row>
    <row r="60" spans="1:41" s="201" customFormat="1" ht="16" customHeight="1" x14ac:dyDescent="0.25">
      <c r="B60" s="202"/>
      <c r="C60" s="299"/>
      <c r="D60" s="300"/>
      <c r="E60" s="300"/>
      <c r="F60" s="300"/>
      <c r="G60" s="300"/>
      <c r="H60" s="300"/>
      <c r="I60" s="300"/>
      <c r="J60" s="300"/>
      <c r="K60" s="300"/>
      <c r="L60" s="300"/>
      <c r="M60" s="300"/>
      <c r="N60" s="300"/>
      <c r="O60" s="300"/>
      <c r="P60" s="300"/>
      <c r="Q60" s="300"/>
      <c r="R60" s="300"/>
      <c r="S60" s="300"/>
      <c r="T60" s="300"/>
      <c r="U60" s="300"/>
      <c r="V60" s="300"/>
      <c r="W60" s="203"/>
      <c r="X60" s="204"/>
      <c r="Y60" s="204"/>
      <c r="AA60" s="204"/>
      <c r="AB60" s="204"/>
      <c r="AC60" s="204"/>
      <c r="AD60" s="205"/>
      <c r="AE60" s="204"/>
      <c r="AF60" s="204"/>
      <c r="AG60" s="204"/>
      <c r="AH60" s="204"/>
      <c r="AI60" s="204"/>
      <c r="AJ60" s="206"/>
      <c r="AK60" s="204"/>
      <c r="AL60" s="204"/>
      <c r="AM60" s="204"/>
      <c r="AN60" s="204"/>
      <c r="AO60" s="204"/>
    </row>
    <row r="61" spans="1:41" s="98" customFormat="1" ht="16" customHeight="1" x14ac:dyDescent="0.25">
      <c r="B61" s="99"/>
      <c r="C61" s="301" t="s">
        <v>226</v>
      </c>
      <c r="D61" s="302"/>
      <c r="E61" s="302"/>
      <c r="F61" s="302"/>
      <c r="G61" s="302"/>
      <c r="H61" s="302"/>
      <c r="I61" s="302"/>
      <c r="J61" s="302"/>
      <c r="K61" s="302"/>
      <c r="L61" s="302"/>
      <c r="M61" s="302"/>
      <c r="N61" s="302"/>
      <c r="O61" s="302"/>
      <c r="P61" s="302"/>
      <c r="Q61" s="302"/>
      <c r="R61" s="302"/>
      <c r="S61" s="302"/>
      <c r="T61" s="303"/>
      <c r="U61" s="303"/>
      <c r="V61" s="303"/>
      <c r="W61" s="100"/>
      <c r="X61" s="101"/>
      <c r="Y61" s="101"/>
      <c r="Z61" s="57"/>
      <c r="AA61" s="38"/>
      <c r="AB61" s="35"/>
      <c r="AC61" s="35"/>
      <c r="AD61" s="39"/>
      <c r="AE61" s="35"/>
      <c r="AF61" s="35"/>
      <c r="AG61" s="35"/>
      <c r="AH61" s="35"/>
      <c r="AI61" s="35"/>
      <c r="AJ61" s="33"/>
      <c r="AK61" s="101"/>
      <c r="AL61" s="101"/>
      <c r="AM61" s="101"/>
      <c r="AN61" s="101"/>
      <c r="AO61" s="101"/>
    </row>
    <row r="62" spans="1:41" ht="12.65" customHeight="1" x14ac:dyDescent="0.25">
      <c r="C62" s="301"/>
      <c r="D62" s="302"/>
      <c r="E62" s="302"/>
      <c r="F62" s="302"/>
      <c r="G62" s="302"/>
      <c r="H62" s="302"/>
      <c r="I62" s="302"/>
      <c r="J62" s="302"/>
      <c r="K62" s="302"/>
      <c r="L62" s="302"/>
      <c r="M62" s="302"/>
      <c r="N62" s="302"/>
      <c r="O62" s="303"/>
      <c r="P62" s="303"/>
      <c r="Q62" s="303"/>
      <c r="R62" s="303"/>
      <c r="S62" s="303"/>
      <c r="AF62" s="35"/>
      <c r="AG62" s="35"/>
      <c r="AH62" s="35"/>
      <c r="AI62" s="35"/>
      <c r="AJ62" s="33"/>
      <c r="AK62" s="38"/>
    </row>
    <row r="63" spans="1:41" ht="9.65" customHeight="1" x14ac:dyDescent="0.25">
      <c r="AF63" s="35"/>
      <c r="AG63" s="35"/>
      <c r="AH63" s="35"/>
      <c r="AI63" s="35"/>
      <c r="AJ63" s="33"/>
      <c r="AK63" s="38"/>
    </row>
    <row r="64" spans="1:41" x14ac:dyDescent="0.25">
      <c r="AF64" s="35"/>
      <c r="AG64" s="35"/>
      <c r="AH64" s="35"/>
      <c r="AI64" s="35"/>
      <c r="AJ64" s="33"/>
      <c r="AK64" s="38"/>
    </row>
    <row r="65" spans="1:47" x14ac:dyDescent="0.25">
      <c r="AF65" s="35"/>
      <c r="AG65" s="35"/>
      <c r="AH65" s="35"/>
      <c r="AI65" s="35"/>
      <c r="AJ65" s="33"/>
      <c r="AK65" s="38"/>
    </row>
    <row r="66" spans="1:47" x14ac:dyDescent="0.25">
      <c r="AF66" s="35"/>
      <c r="AG66" s="35"/>
      <c r="AH66" s="35"/>
      <c r="AI66" s="35"/>
      <c r="AJ66" s="33"/>
      <c r="AK66" s="38"/>
    </row>
    <row r="67" spans="1:47" x14ac:dyDescent="0.25">
      <c r="AF67" s="35"/>
      <c r="AG67" s="35"/>
      <c r="AH67" s="35"/>
      <c r="AI67" s="35"/>
      <c r="AJ67" s="33"/>
      <c r="AK67" s="38"/>
    </row>
    <row r="68" spans="1:47" x14ac:dyDescent="0.25">
      <c r="AF68" s="35"/>
      <c r="AG68" s="35"/>
      <c r="AH68" s="35"/>
      <c r="AI68" s="35"/>
      <c r="AJ68" s="33"/>
      <c r="AK68" s="38"/>
    </row>
    <row r="69" spans="1:47" x14ac:dyDescent="0.25">
      <c r="AF69" s="35"/>
      <c r="AG69" s="35"/>
      <c r="AH69" s="35"/>
      <c r="AI69" s="35"/>
      <c r="AJ69" s="33"/>
      <c r="AK69" s="38"/>
    </row>
    <row r="70" spans="1:47" x14ac:dyDescent="0.25">
      <c r="AF70" s="35"/>
      <c r="AG70" s="35"/>
      <c r="AH70" s="35"/>
      <c r="AI70" s="35"/>
      <c r="AJ70" s="33"/>
      <c r="AK70" s="38"/>
    </row>
    <row r="71" spans="1:47" x14ac:dyDescent="0.25">
      <c r="AF71" s="35"/>
      <c r="AG71" s="35"/>
      <c r="AH71" s="35"/>
      <c r="AI71" s="35"/>
      <c r="AJ71" s="33"/>
      <c r="AK71" s="38"/>
    </row>
    <row r="72" spans="1:47" x14ac:dyDescent="0.25">
      <c r="AF72" s="35"/>
      <c r="AG72" s="35"/>
      <c r="AH72" s="35"/>
      <c r="AI72" s="35"/>
      <c r="AJ72" s="33"/>
      <c r="AK72" s="38"/>
    </row>
    <row r="73" spans="1:47" x14ac:dyDescent="0.25">
      <c r="AF73" s="35"/>
      <c r="AG73" s="35"/>
      <c r="AH73" s="35"/>
      <c r="AI73" s="35"/>
      <c r="AJ73" s="33"/>
      <c r="AK73" s="38"/>
    </row>
    <row r="74" spans="1:47" x14ac:dyDescent="0.25">
      <c r="AF74" s="35"/>
      <c r="AG74" s="35"/>
      <c r="AH74" s="35"/>
      <c r="AI74" s="35"/>
      <c r="AJ74" s="33"/>
      <c r="AK74" s="38"/>
    </row>
    <row r="75" spans="1:47" x14ac:dyDescent="0.25">
      <c r="AF75" s="35"/>
      <c r="AG75" s="35"/>
      <c r="AH75" s="35"/>
      <c r="AI75" s="35"/>
      <c r="AJ75" s="33"/>
      <c r="AK75" s="38"/>
    </row>
    <row r="76" spans="1:47" x14ac:dyDescent="0.25">
      <c r="AF76" s="35"/>
      <c r="AG76" s="35"/>
      <c r="AH76" s="35"/>
      <c r="AI76" s="35"/>
      <c r="AJ76" s="33"/>
      <c r="AK76" s="38"/>
    </row>
    <row r="77" spans="1:47" x14ac:dyDescent="0.25">
      <c r="AF77" s="35"/>
      <c r="AG77" s="35"/>
      <c r="AH77" s="35"/>
      <c r="AI77" s="35"/>
      <c r="AJ77" s="33"/>
      <c r="AK77" s="38"/>
    </row>
    <row r="78" spans="1:47" x14ac:dyDescent="0.25">
      <c r="AF78" s="35"/>
      <c r="AG78" s="35"/>
      <c r="AH78" s="35"/>
      <c r="AI78" s="35"/>
      <c r="AJ78" s="33"/>
      <c r="AK78" s="38"/>
    </row>
    <row r="79" spans="1:47" s="57" customFormat="1" x14ac:dyDescent="0.25">
      <c r="A79" s="34"/>
      <c r="B79" s="2"/>
      <c r="C79" s="2"/>
      <c r="D79" s="16"/>
      <c r="E79" s="16"/>
      <c r="F79" s="90"/>
      <c r="G79" s="66"/>
      <c r="H79" s="114"/>
      <c r="I79" s="18"/>
      <c r="J79" s="18"/>
      <c r="K79" s="18"/>
      <c r="L79" s="18"/>
      <c r="M79" s="48"/>
      <c r="N79" s="48"/>
      <c r="O79" s="48"/>
      <c r="P79" s="48"/>
      <c r="Q79" s="66"/>
      <c r="R79" s="77"/>
      <c r="S79" s="127"/>
      <c r="T79" s="48"/>
      <c r="U79" s="2"/>
      <c r="V79" s="36"/>
      <c r="W79" s="2"/>
      <c r="X79" s="35"/>
      <c r="Y79" s="36"/>
      <c r="AA79" s="38"/>
      <c r="AB79" s="35"/>
      <c r="AC79" s="35"/>
      <c r="AD79" s="39"/>
      <c r="AE79" s="35"/>
      <c r="AF79" s="35"/>
      <c r="AG79" s="35"/>
      <c r="AH79" s="35"/>
      <c r="AI79" s="35"/>
      <c r="AJ79" s="33"/>
      <c r="AK79" s="38"/>
      <c r="AL79" s="38"/>
      <c r="AM79" s="38"/>
      <c r="AN79" s="38"/>
      <c r="AO79" s="38"/>
      <c r="AP79" s="37"/>
      <c r="AQ79" s="37"/>
      <c r="AR79" s="37"/>
      <c r="AS79" s="37"/>
      <c r="AT79" s="37"/>
      <c r="AU79" s="37"/>
    </row>
    <row r="80" spans="1:47" s="57" customFormat="1" x14ac:dyDescent="0.2">
      <c r="A80" s="34"/>
      <c r="B80" s="2"/>
      <c r="C80" s="2"/>
      <c r="D80" s="16"/>
      <c r="E80" s="16"/>
      <c r="F80" s="90"/>
      <c r="G80" s="66"/>
      <c r="H80" s="114"/>
      <c r="I80" s="18"/>
      <c r="J80" s="18"/>
      <c r="K80" s="18"/>
      <c r="L80" s="18"/>
      <c r="M80" s="48"/>
      <c r="N80" s="48"/>
      <c r="O80" s="48"/>
      <c r="P80" s="48"/>
      <c r="Q80" s="66"/>
      <c r="R80" s="77"/>
      <c r="S80" s="127"/>
      <c r="T80" s="48"/>
      <c r="U80" s="2"/>
      <c r="V80" s="36"/>
      <c r="W80" s="2"/>
      <c r="X80" s="35"/>
      <c r="Y80" s="36"/>
      <c r="AA80" s="38"/>
      <c r="AB80" s="35"/>
      <c r="AC80" s="35"/>
      <c r="AD80" s="39"/>
      <c r="AE80" s="35"/>
      <c r="AF80" s="25"/>
      <c r="AG80" s="25"/>
      <c r="AH80" s="25"/>
      <c r="AI80" s="25"/>
      <c r="AJ80" s="26"/>
      <c r="AK80" s="22"/>
      <c r="AL80" s="38"/>
      <c r="AM80" s="38"/>
      <c r="AN80" s="38"/>
      <c r="AO80" s="38"/>
      <c r="AP80" s="37"/>
      <c r="AQ80" s="37"/>
      <c r="AR80" s="37"/>
      <c r="AS80" s="37"/>
      <c r="AT80" s="37"/>
      <c r="AU80" s="37"/>
    </row>
    <row r="81" spans="1:47" s="57" customFormat="1" x14ac:dyDescent="0.2">
      <c r="A81" s="34"/>
      <c r="B81" s="2"/>
      <c r="C81" s="2"/>
      <c r="D81" s="16"/>
      <c r="E81" s="16"/>
      <c r="F81" s="90"/>
      <c r="G81" s="66"/>
      <c r="H81" s="114"/>
      <c r="I81" s="18"/>
      <c r="J81" s="18"/>
      <c r="K81" s="18"/>
      <c r="L81" s="18"/>
      <c r="M81" s="48"/>
      <c r="N81" s="48"/>
      <c r="O81" s="48"/>
      <c r="P81" s="48"/>
      <c r="Q81" s="66"/>
      <c r="R81" s="77"/>
      <c r="S81" s="127"/>
      <c r="T81" s="48"/>
      <c r="U81" s="2"/>
      <c r="V81" s="36"/>
      <c r="W81" s="2"/>
      <c r="X81" s="35"/>
      <c r="Y81" s="36"/>
      <c r="AA81" s="38"/>
      <c r="AB81" s="35"/>
      <c r="AC81" s="35"/>
      <c r="AD81" s="39"/>
      <c r="AE81" s="35"/>
      <c r="AF81" s="25"/>
      <c r="AG81" s="25"/>
      <c r="AH81" s="25"/>
      <c r="AI81" s="25"/>
      <c r="AJ81" s="26"/>
      <c r="AK81" s="22"/>
      <c r="AL81" s="38"/>
      <c r="AM81" s="38"/>
      <c r="AN81" s="38"/>
      <c r="AO81" s="38"/>
      <c r="AP81" s="37"/>
      <c r="AQ81" s="37"/>
      <c r="AR81" s="37"/>
      <c r="AS81" s="37"/>
      <c r="AT81" s="37"/>
      <c r="AU81" s="37"/>
    </row>
    <row r="82" spans="1:47" s="57" customFormat="1" x14ac:dyDescent="0.2">
      <c r="A82" s="34"/>
      <c r="B82" s="2"/>
      <c r="C82" s="2"/>
      <c r="D82" s="16"/>
      <c r="E82" s="16"/>
      <c r="F82" s="90"/>
      <c r="G82" s="66"/>
      <c r="H82" s="114"/>
      <c r="I82" s="18"/>
      <c r="J82" s="18"/>
      <c r="K82" s="18"/>
      <c r="L82" s="18"/>
      <c r="M82" s="48"/>
      <c r="N82" s="48"/>
      <c r="O82" s="48"/>
      <c r="P82" s="48"/>
      <c r="Q82" s="66"/>
      <c r="R82" s="77"/>
      <c r="S82" s="127"/>
      <c r="T82" s="48"/>
      <c r="U82" s="2"/>
      <c r="V82" s="36"/>
      <c r="W82" s="2"/>
      <c r="X82" s="35"/>
      <c r="Y82" s="36"/>
      <c r="AA82" s="38"/>
      <c r="AB82" s="35"/>
      <c r="AC82" s="35"/>
      <c r="AD82" s="39"/>
      <c r="AE82" s="35"/>
      <c r="AF82" s="25"/>
      <c r="AG82" s="25"/>
      <c r="AH82" s="25"/>
      <c r="AI82" s="25"/>
      <c r="AJ82" s="26"/>
      <c r="AK82" s="22"/>
      <c r="AL82" s="38"/>
      <c r="AM82" s="38"/>
      <c r="AN82" s="38"/>
      <c r="AO82" s="38"/>
      <c r="AP82" s="37"/>
      <c r="AQ82" s="37"/>
      <c r="AR82" s="37"/>
      <c r="AS82" s="37"/>
      <c r="AT82" s="37"/>
      <c r="AU82" s="37"/>
    </row>
    <row r="83" spans="1:47" s="57" customFormat="1" x14ac:dyDescent="0.2">
      <c r="A83" s="34"/>
      <c r="B83" s="2"/>
      <c r="C83" s="2"/>
      <c r="D83" s="16"/>
      <c r="E83" s="16"/>
      <c r="F83" s="90"/>
      <c r="G83" s="66"/>
      <c r="H83" s="114"/>
      <c r="I83" s="18"/>
      <c r="J83" s="18"/>
      <c r="K83" s="18"/>
      <c r="L83" s="18"/>
      <c r="M83" s="48"/>
      <c r="N83" s="48"/>
      <c r="O83" s="48"/>
      <c r="P83" s="48"/>
      <c r="Q83" s="66"/>
      <c r="R83" s="77"/>
      <c r="S83" s="127"/>
      <c r="T83" s="48"/>
      <c r="U83" s="2"/>
      <c r="V83" s="36"/>
      <c r="W83" s="2"/>
      <c r="X83" s="35"/>
      <c r="Y83" s="36"/>
      <c r="AA83" s="38"/>
      <c r="AB83" s="35"/>
      <c r="AC83" s="35"/>
      <c r="AD83" s="39"/>
      <c r="AE83" s="35"/>
      <c r="AF83" s="25"/>
      <c r="AG83" s="25"/>
      <c r="AH83" s="25"/>
      <c r="AI83" s="25"/>
      <c r="AJ83" s="26"/>
      <c r="AK83" s="22"/>
      <c r="AL83" s="38"/>
      <c r="AM83" s="38"/>
      <c r="AN83" s="38"/>
      <c r="AO83" s="38"/>
      <c r="AP83" s="37"/>
      <c r="AQ83" s="37"/>
      <c r="AR83" s="37"/>
      <c r="AS83" s="37"/>
      <c r="AT83" s="37"/>
      <c r="AU83" s="37"/>
    </row>
    <row r="84" spans="1:47" s="57" customFormat="1" x14ac:dyDescent="0.2">
      <c r="A84" s="34"/>
      <c r="B84" s="2"/>
      <c r="C84" s="2"/>
      <c r="D84" s="16"/>
      <c r="E84" s="16"/>
      <c r="F84" s="90"/>
      <c r="G84" s="66"/>
      <c r="H84" s="114"/>
      <c r="I84" s="18"/>
      <c r="J84" s="18"/>
      <c r="K84" s="18"/>
      <c r="L84" s="18"/>
      <c r="M84" s="48"/>
      <c r="N84" s="48"/>
      <c r="O84" s="48"/>
      <c r="P84" s="48"/>
      <c r="Q84" s="66"/>
      <c r="R84" s="77"/>
      <c r="S84" s="127"/>
      <c r="T84" s="48"/>
      <c r="U84" s="2"/>
      <c r="V84" s="36"/>
      <c r="W84" s="2"/>
      <c r="X84" s="35"/>
      <c r="Y84" s="36"/>
      <c r="AA84" s="38"/>
      <c r="AB84" s="35"/>
      <c r="AC84" s="35"/>
      <c r="AD84" s="39"/>
      <c r="AE84" s="35"/>
      <c r="AF84" s="25"/>
      <c r="AG84" s="25"/>
      <c r="AH84" s="25"/>
      <c r="AI84" s="25"/>
      <c r="AJ84" s="26"/>
      <c r="AK84" s="22"/>
      <c r="AL84" s="38"/>
      <c r="AM84" s="38"/>
      <c r="AN84" s="38"/>
      <c r="AO84" s="38"/>
      <c r="AP84" s="37"/>
      <c r="AQ84" s="37"/>
      <c r="AR84" s="37"/>
      <c r="AS84" s="37"/>
      <c r="AT84" s="37"/>
      <c r="AU84" s="37"/>
    </row>
  </sheetData>
  <mergeCells count="190">
    <mergeCell ref="C60:V60"/>
    <mergeCell ref="C61:V61"/>
    <mergeCell ref="C62:S62"/>
    <mergeCell ref="B57:B58"/>
    <mergeCell ref="C57:C58"/>
    <mergeCell ref="D57:D58"/>
    <mergeCell ref="U57:U58"/>
    <mergeCell ref="V57:V58"/>
    <mergeCell ref="W57:W58"/>
    <mergeCell ref="B55:B56"/>
    <mergeCell ref="C55:C56"/>
    <mergeCell ref="D55:D56"/>
    <mergeCell ref="U55:U56"/>
    <mergeCell ref="V55:V56"/>
    <mergeCell ref="W55:W56"/>
    <mergeCell ref="B53:B54"/>
    <mergeCell ref="C53:C54"/>
    <mergeCell ref="D53:D54"/>
    <mergeCell ref="U53:U54"/>
    <mergeCell ref="V53:V54"/>
    <mergeCell ref="W53:W54"/>
    <mergeCell ref="B51:B52"/>
    <mergeCell ref="C51:C52"/>
    <mergeCell ref="D51:D52"/>
    <mergeCell ref="U51:U52"/>
    <mergeCell ref="V51:V52"/>
    <mergeCell ref="W51:W52"/>
    <mergeCell ref="B49:B50"/>
    <mergeCell ref="C49:C50"/>
    <mergeCell ref="D49:D50"/>
    <mergeCell ref="U49:U50"/>
    <mergeCell ref="V49:V50"/>
    <mergeCell ref="W49:W50"/>
    <mergeCell ref="B47:B48"/>
    <mergeCell ref="C47:C48"/>
    <mergeCell ref="D47:D48"/>
    <mergeCell ref="U47:U48"/>
    <mergeCell ref="V47:V48"/>
    <mergeCell ref="W47:W48"/>
    <mergeCell ref="B45:B46"/>
    <mergeCell ref="C45:C46"/>
    <mergeCell ref="D45:D46"/>
    <mergeCell ref="U45:U46"/>
    <mergeCell ref="V45:V46"/>
    <mergeCell ref="W45:W46"/>
    <mergeCell ref="B43:B44"/>
    <mergeCell ref="C43:C44"/>
    <mergeCell ref="D43:D44"/>
    <mergeCell ref="U43:U44"/>
    <mergeCell ref="V43:V44"/>
    <mergeCell ref="W43:W44"/>
    <mergeCell ref="Q44:S44"/>
    <mergeCell ref="W39:W40"/>
    <mergeCell ref="B41:B42"/>
    <mergeCell ref="C41:C42"/>
    <mergeCell ref="D41:D42"/>
    <mergeCell ref="U41:U42"/>
    <mergeCell ref="V41:V42"/>
    <mergeCell ref="W41:W42"/>
    <mergeCell ref="B39:B40"/>
    <mergeCell ref="C39:C40"/>
    <mergeCell ref="D39:D40"/>
    <mergeCell ref="K39:N39"/>
    <mergeCell ref="U39:U40"/>
    <mergeCell ref="V39:V40"/>
    <mergeCell ref="W35:W36"/>
    <mergeCell ref="K36:N36"/>
    <mergeCell ref="B37:B38"/>
    <mergeCell ref="C37:C38"/>
    <mergeCell ref="D37:D38"/>
    <mergeCell ref="K37:N37"/>
    <mergeCell ref="U37:U38"/>
    <mergeCell ref="V37:V38"/>
    <mergeCell ref="W37:W38"/>
    <mergeCell ref="K38:N38"/>
    <mergeCell ref="B35:B36"/>
    <mergeCell ref="C35:C36"/>
    <mergeCell ref="D35:D36"/>
    <mergeCell ref="K35:N35"/>
    <mergeCell ref="U35:U36"/>
    <mergeCell ref="V35:V36"/>
    <mergeCell ref="B33:B34"/>
    <mergeCell ref="C33:C34"/>
    <mergeCell ref="D33:D34"/>
    <mergeCell ref="U33:U34"/>
    <mergeCell ref="V33:V34"/>
    <mergeCell ref="W33:W34"/>
    <mergeCell ref="B31:B32"/>
    <mergeCell ref="C31:C32"/>
    <mergeCell ref="D31:D32"/>
    <mergeCell ref="U31:U32"/>
    <mergeCell ref="V31:V32"/>
    <mergeCell ref="W31:W32"/>
    <mergeCell ref="W27:W28"/>
    <mergeCell ref="K28:N28"/>
    <mergeCell ref="B29:B30"/>
    <mergeCell ref="C29:C30"/>
    <mergeCell ref="D29:D30"/>
    <mergeCell ref="K29:N29"/>
    <mergeCell ref="U29:U30"/>
    <mergeCell ref="V29:V30"/>
    <mergeCell ref="W29:W30"/>
    <mergeCell ref="K30:N30"/>
    <mergeCell ref="B27:B28"/>
    <mergeCell ref="C27:C28"/>
    <mergeCell ref="D27:D28"/>
    <mergeCell ref="K27:N27"/>
    <mergeCell ref="U27:U28"/>
    <mergeCell ref="V27:V28"/>
    <mergeCell ref="AL23:AL24"/>
    <mergeCell ref="K24:N24"/>
    <mergeCell ref="B25:B26"/>
    <mergeCell ref="C25:C26"/>
    <mergeCell ref="D25:D26"/>
    <mergeCell ref="K25:N25"/>
    <mergeCell ref="U25:U26"/>
    <mergeCell ref="V25:V26"/>
    <mergeCell ref="W25:W26"/>
    <mergeCell ref="K26:N26"/>
    <mergeCell ref="W21:W22"/>
    <mergeCell ref="K22:N22"/>
    <mergeCell ref="B23:B24"/>
    <mergeCell ref="C23:C24"/>
    <mergeCell ref="D23:D24"/>
    <mergeCell ref="K23:N23"/>
    <mergeCell ref="U23:U24"/>
    <mergeCell ref="V23:V24"/>
    <mergeCell ref="W23:W24"/>
    <mergeCell ref="B21:B22"/>
    <mergeCell ref="C21:C22"/>
    <mergeCell ref="D21:D22"/>
    <mergeCell ref="K21:N21"/>
    <mergeCell ref="U21:U22"/>
    <mergeCell ref="V21:V22"/>
    <mergeCell ref="B19:B20"/>
    <mergeCell ref="C19:C20"/>
    <mergeCell ref="D19:D20"/>
    <mergeCell ref="U19:U20"/>
    <mergeCell ref="V19:V20"/>
    <mergeCell ref="W19:W20"/>
    <mergeCell ref="L20:M20"/>
    <mergeCell ref="B17:B18"/>
    <mergeCell ref="C17:C18"/>
    <mergeCell ref="D17:D18"/>
    <mergeCell ref="U17:U18"/>
    <mergeCell ref="V17:V18"/>
    <mergeCell ref="W17:W18"/>
    <mergeCell ref="B15:B16"/>
    <mergeCell ref="C15:C16"/>
    <mergeCell ref="D15:D16"/>
    <mergeCell ref="U15:U16"/>
    <mergeCell ref="V15:V16"/>
    <mergeCell ref="W15:W16"/>
    <mergeCell ref="AL11:AL12"/>
    <mergeCell ref="AM11:AM12"/>
    <mergeCell ref="B13:B14"/>
    <mergeCell ref="C13:C14"/>
    <mergeCell ref="D13:D14"/>
    <mergeCell ref="U13:U14"/>
    <mergeCell ref="V13:V14"/>
    <mergeCell ref="W13:W14"/>
    <mergeCell ref="B11:B12"/>
    <mergeCell ref="C11:C12"/>
    <mergeCell ref="D11:D12"/>
    <mergeCell ref="U11:U12"/>
    <mergeCell ref="V11:V12"/>
    <mergeCell ref="W11:W12"/>
    <mergeCell ref="W7:W8"/>
    <mergeCell ref="B9:B10"/>
    <mergeCell ref="C9:C10"/>
    <mergeCell ref="D9:D10"/>
    <mergeCell ref="U9:U10"/>
    <mergeCell ref="V9:V10"/>
    <mergeCell ref="W9:W10"/>
    <mergeCell ref="J6:N6"/>
    <mergeCell ref="B7:B8"/>
    <mergeCell ref="C7:C8"/>
    <mergeCell ref="D7:D8"/>
    <mergeCell ref="U7:U8"/>
    <mergeCell ref="V7:V8"/>
    <mergeCell ref="F1:S1"/>
    <mergeCell ref="V2:W2"/>
    <mergeCell ref="V3:W3"/>
    <mergeCell ref="L4:M4"/>
    <mergeCell ref="B5:B6"/>
    <mergeCell ref="C5:C6"/>
    <mergeCell ref="D5:D6"/>
    <mergeCell ref="U5:U6"/>
    <mergeCell ref="V5:V6"/>
    <mergeCell ref="W5:W6"/>
  </mergeCells>
  <phoneticPr fontId="3"/>
  <pageMargins left="0.25" right="0.25" top="0.75" bottom="0.75" header="0.3" footer="0.3"/>
  <pageSetup paperSize="9" scale="96" orientation="portrait" r:id="rId1"/>
  <colBreaks count="1" manualBreakCount="1"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Ⅰ部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ootuka</dc:creator>
  <cp:lastModifiedBy>owner</cp:lastModifiedBy>
  <cp:lastPrinted>2021-07-11T07:28:30Z</cp:lastPrinted>
  <dcterms:created xsi:type="dcterms:W3CDTF">2018-06-09T14:02:52Z</dcterms:created>
  <dcterms:modified xsi:type="dcterms:W3CDTF">2023-10-21T07:50:51Z</dcterms:modified>
</cp:coreProperties>
</file>