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suka\Documents\Hp1\record\"/>
    </mc:Choice>
  </mc:AlternateContent>
  <xr:revisionPtr revIDLastSave="0" documentId="8_{7E16C795-FF27-41AC-8FB4-5214F313F474}" xr6:coauthVersionLast="47" xr6:coauthVersionMax="47" xr10:uidLastSave="{00000000-0000-0000-0000-000000000000}"/>
  <bookViews>
    <workbookView xWindow="-110" yWindow="-110" windowWidth="19420" windowHeight="11020" xr2:uid="{6BD0F8D4-AC94-41B8-8E50-95A07A6A5A38}"/>
  </bookViews>
  <sheets>
    <sheet name="Ⅰ部 " sheetId="1" r:id="rId1"/>
  </sheets>
  <externalReferences>
    <externalReference r:id="rId2"/>
  </externalReferences>
  <definedNames>
    <definedName name="_xlnm.Print_Area" localSheetId="0">'Ⅰ部 '!$A$1:$AL$69</definedName>
    <definedName name="新参加チーム">[1]辞書!$B$11:$J$225</definedName>
    <definedName name="単女">[1]辞書!$B$11:$J$225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  <c r="W49" i="1"/>
  <c r="V49" i="1"/>
  <c r="C51" i="1"/>
  <c r="B51" i="1"/>
  <c r="W47" i="1"/>
  <c r="V47" i="1"/>
  <c r="C49" i="1"/>
  <c r="B49" i="1"/>
  <c r="W45" i="1"/>
  <c r="V45" i="1"/>
  <c r="C47" i="1"/>
  <c r="B47" i="1"/>
  <c r="W43" i="1"/>
  <c r="V43" i="1"/>
  <c r="C45" i="1"/>
  <c r="B45" i="1"/>
  <c r="W41" i="1"/>
  <c r="V41" i="1"/>
  <c r="C43" i="1"/>
  <c r="B43" i="1"/>
  <c r="W39" i="1"/>
  <c r="V39" i="1"/>
  <c r="C41" i="1"/>
  <c r="B41" i="1"/>
  <c r="W37" i="1"/>
  <c r="V37" i="1"/>
  <c r="C39" i="1"/>
  <c r="B39" i="1"/>
  <c r="W35" i="1"/>
  <c r="V35" i="1"/>
  <c r="C37" i="1"/>
  <c r="B37" i="1"/>
  <c r="W33" i="1"/>
  <c r="V33" i="1"/>
  <c r="C35" i="1"/>
  <c r="B35" i="1"/>
  <c r="W31" i="1"/>
  <c r="V31" i="1"/>
  <c r="C33" i="1"/>
  <c r="B33" i="1"/>
  <c r="W29" i="1"/>
  <c r="V29" i="1"/>
  <c r="C31" i="1"/>
  <c r="B31" i="1"/>
  <c r="W27" i="1"/>
  <c r="V27" i="1"/>
  <c r="C29" i="1"/>
  <c r="B29" i="1"/>
  <c r="W25" i="1"/>
  <c r="V25" i="1"/>
  <c r="C27" i="1"/>
  <c r="B27" i="1"/>
  <c r="W23" i="1"/>
  <c r="V23" i="1"/>
  <c r="C25" i="1"/>
  <c r="B25" i="1"/>
  <c r="W21" i="1"/>
  <c r="V21" i="1"/>
  <c r="C23" i="1"/>
  <c r="B23" i="1"/>
  <c r="W19" i="1"/>
  <c r="V19" i="1"/>
  <c r="C21" i="1"/>
  <c r="B21" i="1"/>
  <c r="W17" i="1"/>
  <c r="V17" i="1"/>
  <c r="C17" i="1"/>
  <c r="B17" i="1"/>
  <c r="W15" i="1"/>
  <c r="V15" i="1"/>
  <c r="C15" i="1"/>
  <c r="B15" i="1"/>
  <c r="W13" i="1"/>
  <c r="V13" i="1"/>
  <c r="C13" i="1"/>
  <c r="B13" i="1"/>
  <c r="W11" i="1"/>
  <c r="V11" i="1"/>
  <c r="C11" i="1"/>
  <c r="B11" i="1"/>
  <c r="W9" i="1"/>
  <c r="V9" i="1"/>
  <c r="C9" i="1"/>
  <c r="B9" i="1"/>
  <c r="W7" i="1"/>
  <c r="V7" i="1"/>
  <c r="U7" i="1"/>
  <c r="U9" i="1" s="1"/>
  <c r="U11" i="1" s="1"/>
  <c r="U13" i="1" s="1"/>
  <c r="U15" i="1" s="1"/>
  <c r="U17" i="1" s="1"/>
  <c r="U19" i="1" s="1"/>
  <c r="U21" i="1" s="1"/>
  <c r="U23" i="1" s="1"/>
  <c r="U25" i="1" s="1"/>
  <c r="U27" i="1" s="1"/>
  <c r="U29" i="1" s="1"/>
  <c r="U31" i="1" s="1"/>
  <c r="U33" i="1" s="1"/>
  <c r="U35" i="1" s="1"/>
  <c r="U37" i="1" s="1"/>
  <c r="U39" i="1" s="1"/>
  <c r="U41" i="1" s="1"/>
  <c r="U43" i="1" s="1"/>
  <c r="U45" i="1" s="1"/>
  <c r="U47" i="1" s="1"/>
  <c r="U49" i="1" s="1"/>
  <c r="D7" i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9" i="1" s="1"/>
  <c r="D31" i="1" s="1"/>
  <c r="D33" i="1" s="1"/>
  <c r="D35" i="1" s="1"/>
  <c r="D37" i="1" s="1"/>
  <c r="D39" i="1" s="1"/>
  <c r="D41" i="1" s="1"/>
  <c r="D43" i="1" s="1"/>
  <c r="D45" i="1" s="1"/>
  <c r="D47" i="1" s="1"/>
  <c r="D49" i="1" s="1"/>
  <c r="D51" i="1" s="1"/>
  <c r="C7" i="1"/>
  <c r="B7" i="1"/>
  <c r="W5" i="1"/>
  <c r="V5" i="1"/>
  <c r="C5" i="1"/>
  <c r="B5" i="1"/>
</calcChain>
</file>

<file path=xl/sharedStrings.xml><?xml version="1.0" encoding="utf-8"?>
<sst xmlns="http://schemas.openxmlformats.org/spreadsheetml/2006/main" count="329" uniqueCount="228">
  <si>
    <t>中</t>
  </si>
  <si>
    <t>院内イーグルス</t>
  </si>
  <si>
    <t>生浜ヤンキース</t>
  </si>
  <si>
    <t>大森フライヤーズ</t>
  </si>
  <si>
    <t>ミヤコリトルベアーズ</t>
  </si>
  <si>
    <t>新宿マリナーズ</t>
  </si>
  <si>
    <t>花輪ユナイト</t>
    <rPh sb="0" eb="2">
      <t>ハナワ</t>
    </rPh>
    <phoneticPr fontId="3"/>
  </si>
  <si>
    <t>花</t>
    <phoneticPr fontId="3"/>
  </si>
  <si>
    <t>武石ブルーサンダー</t>
    <rPh sb="0" eb="2">
      <t>タケイシ</t>
    </rPh>
    <phoneticPr fontId="7"/>
  </si>
  <si>
    <t>花</t>
  </si>
  <si>
    <t>花園ライオンズ</t>
    <rPh sb="0" eb="2">
      <t>ハナゾノ</t>
    </rPh>
    <phoneticPr fontId="7"/>
  </si>
  <si>
    <t>花見川ツインズ</t>
    <rPh sb="0" eb="3">
      <t>ハナミガワ</t>
    </rPh>
    <phoneticPr fontId="7"/>
  </si>
  <si>
    <t>花見川ヒューガーズ</t>
    <rPh sb="0" eb="3">
      <t>ハナミガワ</t>
    </rPh>
    <phoneticPr fontId="7"/>
  </si>
  <si>
    <t>幕張ヒーローズ</t>
    <rPh sb="0" eb="2">
      <t>マクハリ</t>
    </rPh>
    <phoneticPr fontId="7"/>
  </si>
  <si>
    <t>稲</t>
    <phoneticPr fontId="3"/>
  </si>
  <si>
    <t>穴川タイガース</t>
  </si>
  <si>
    <t>稲丘ベアーズ</t>
  </si>
  <si>
    <t>いなげパイレーツ</t>
  </si>
  <si>
    <t>小中台ＪＢＣ</t>
    <phoneticPr fontId="3"/>
  </si>
  <si>
    <t>山王ドジャーズ</t>
  </si>
  <si>
    <t>園生わかば</t>
  </si>
  <si>
    <t>稲</t>
  </si>
  <si>
    <t>天台バッファローズ</t>
  </si>
  <si>
    <t>緑町レッドイーグルス</t>
  </si>
  <si>
    <t>宮野木ビーバーズ</t>
  </si>
  <si>
    <t>ヤングジャイアンツ</t>
    <phoneticPr fontId="7"/>
  </si>
  <si>
    <t>わかしおタイガース</t>
  </si>
  <si>
    <t>愛生グレート</t>
    <rPh sb="0" eb="1">
      <t>アイ</t>
    </rPh>
    <rPh sb="1" eb="2">
      <t>オイ</t>
    </rPh>
    <phoneticPr fontId="3"/>
  </si>
  <si>
    <t>若</t>
  </si>
  <si>
    <t>小倉台ライガース</t>
    <rPh sb="0" eb="3">
      <t>オグラダイ</t>
    </rPh>
    <phoneticPr fontId="3"/>
  </si>
  <si>
    <t>桜木ライオンズ</t>
    <rPh sb="0" eb="2">
      <t>サクラギ</t>
    </rPh>
    <phoneticPr fontId="3"/>
  </si>
  <si>
    <t>千城台レッドシャーク</t>
    <rPh sb="0" eb="3">
      <t>チシロダイ</t>
    </rPh>
    <phoneticPr fontId="3"/>
  </si>
  <si>
    <t>都賀ジャガーズ</t>
    <rPh sb="0" eb="2">
      <t>ツガ</t>
    </rPh>
    <phoneticPr fontId="3"/>
  </si>
  <si>
    <t>都賀の台ＲＷ・高根ＮＳ・みつわ台Ｈ</t>
    <rPh sb="0" eb="2">
      <t>ツガ</t>
    </rPh>
    <rPh sb="3" eb="4">
      <t>ダイ</t>
    </rPh>
    <rPh sb="7" eb="9">
      <t>タカネ</t>
    </rPh>
    <rPh sb="15" eb="16">
      <t>ダイ</t>
    </rPh>
    <phoneticPr fontId="3"/>
  </si>
  <si>
    <t>みつわ台スラッガーズ</t>
    <rPh sb="3" eb="4">
      <t>ダイ</t>
    </rPh>
    <phoneticPr fontId="3"/>
  </si>
  <si>
    <t>緑</t>
  </si>
  <si>
    <t>緑</t>
    <phoneticPr fontId="3"/>
  </si>
  <si>
    <t>美</t>
  </si>
  <si>
    <t>幸町リトルインデｲアンズ</t>
  </si>
  <si>
    <t>高洲コンドルス</t>
  </si>
  <si>
    <t>真砂シーホークス</t>
  </si>
  <si>
    <t>磯辺シャークス</t>
  </si>
  <si>
    <t>磯辺シーグルス</t>
  </si>
  <si>
    <t>美</t>
    <rPh sb="0" eb="1">
      <t>ミ</t>
    </rPh>
    <phoneticPr fontId="3"/>
  </si>
  <si>
    <t>磯辺トータス</t>
  </si>
  <si>
    <t>幕西ファイヤーズ</t>
  </si>
  <si>
    <t>１</t>
    <phoneticPr fontId="3"/>
  </si>
  <si>
    <t>２</t>
    <phoneticPr fontId="3"/>
  </si>
  <si>
    <t>第４９回千葉市秋季中央大会</t>
    <phoneticPr fontId="7"/>
  </si>
  <si>
    <t>黒　潮</t>
    <rPh sb="0" eb="1">
      <t>クロ</t>
    </rPh>
    <rPh sb="2" eb="3">
      <t>シオ</t>
    </rPh>
    <phoneticPr fontId="7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</si>
  <si>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</si>
  <si>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</si>
  <si>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</si>
  <si>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</si>
  <si>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</si>
  <si>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</si>
  <si>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10</t>
    <phoneticPr fontId="3"/>
  </si>
  <si>
    <t>11</t>
    <phoneticPr fontId="3"/>
  </si>
  <si>
    <t>12</t>
    <phoneticPr fontId="3"/>
  </si>
  <si>
    <t>13</t>
    <phoneticPr fontId="3"/>
  </si>
  <si>
    <t>14</t>
    <phoneticPr fontId="3"/>
  </si>
  <si>
    <t>15</t>
    <phoneticPr fontId="3"/>
  </si>
  <si>
    <t>16</t>
    <phoneticPr fontId="3"/>
  </si>
  <si>
    <t>17</t>
    <phoneticPr fontId="3"/>
  </si>
  <si>
    <t>19</t>
    <phoneticPr fontId="3"/>
  </si>
  <si>
    <t>18</t>
    <phoneticPr fontId="3"/>
  </si>
  <si>
    <t>20</t>
    <phoneticPr fontId="3"/>
  </si>
  <si>
    <t>21</t>
    <phoneticPr fontId="3"/>
  </si>
  <si>
    <t>22</t>
    <phoneticPr fontId="3"/>
  </si>
  <si>
    <t>23</t>
    <phoneticPr fontId="3"/>
  </si>
  <si>
    <t>24</t>
    <phoneticPr fontId="3"/>
  </si>
  <si>
    <t>25</t>
    <phoneticPr fontId="3"/>
  </si>
  <si>
    <t>26</t>
    <phoneticPr fontId="3"/>
  </si>
  <si>
    <t>27</t>
    <phoneticPr fontId="3"/>
  </si>
  <si>
    <t>28</t>
    <phoneticPr fontId="3"/>
  </si>
  <si>
    <t>29</t>
    <phoneticPr fontId="3"/>
  </si>
  <si>
    <t>30</t>
    <phoneticPr fontId="3"/>
  </si>
  <si>
    <t>31</t>
    <phoneticPr fontId="3"/>
  </si>
  <si>
    <t>32</t>
    <phoneticPr fontId="3"/>
  </si>
  <si>
    <t>33</t>
    <phoneticPr fontId="3"/>
  </si>
  <si>
    <t>34</t>
    <phoneticPr fontId="3"/>
  </si>
  <si>
    <t>35</t>
    <phoneticPr fontId="3"/>
  </si>
  <si>
    <t>36</t>
    <phoneticPr fontId="3"/>
  </si>
  <si>
    <t>37</t>
    <phoneticPr fontId="3"/>
  </si>
  <si>
    <t>38</t>
    <phoneticPr fontId="3"/>
  </si>
  <si>
    <t>39</t>
    <phoneticPr fontId="3"/>
  </si>
  <si>
    <t>40</t>
    <phoneticPr fontId="3"/>
  </si>
  <si>
    <t>41</t>
    <phoneticPr fontId="3"/>
  </si>
  <si>
    <t>42</t>
    <phoneticPr fontId="3"/>
  </si>
  <si>
    <t>43</t>
    <phoneticPr fontId="3"/>
  </si>
  <si>
    <t>44</t>
    <phoneticPr fontId="3"/>
  </si>
  <si>
    <t>45</t>
    <phoneticPr fontId="3"/>
  </si>
  <si>
    <t>検見川クラブ</t>
    <rPh sb="0" eb="3">
      <t>ケミガワ</t>
    </rPh>
    <phoneticPr fontId="7"/>
  </si>
  <si>
    <t>あすみが丘コスモスキッド</t>
    <phoneticPr fontId="14"/>
  </si>
  <si>
    <t>あすみが丘ゴールデンスタ-ズ</t>
  </si>
  <si>
    <t>有吉メッツ</t>
  </si>
  <si>
    <t>泉谷メッツ</t>
  </si>
  <si>
    <t>土気グリーンウエーブ</t>
  </si>
  <si>
    <t>平川ファイターズ</t>
    <phoneticPr fontId="14"/>
  </si>
  <si>
    <t>誉田ベアーズ</t>
  </si>
  <si>
    <t>今井ジュニアビーバーズ</t>
    <phoneticPr fontId="3"/>
  </si>
  <si>
    <t>Ⅰ部</t>
    <phoneticPr fontId="7"/>
  </si>
  <si>
    <t>一部</t>
    <rPh sb="0" eb="1">
      <t>イチ</t>
    </rPh>
    <phoneticPr fontId="7"/>
  </si>
  <si>
    <t>若</t>
    <phoneticPr fontId="3"/>
  </si>
  <si>
    <t>緑</t>
    <phoneticPr fontId="3"/>
  </si>
  <si>
    <t>８／２４(日)</t>
    <rPh sb="4" eb="7">
      <t>ニチ</t>
    </rPh>
    <phoneticPr fontId="3"/>
  </si>
  <si>
    <t>８／２４(日)</t>
    <phoneticPr fontId="3"/>
  </si>
  <si>
    <t>３</t>
    <phoneticPr fontId="3"/>
  </si>
  <si>
    <t>中田①１０：３０</t>
    <rPh sb="0" eb="2">
      <t>ナカタ</t>
    </rPh>
    <phoneticPr fontId="3"/>
  </si>
  <si>
    <t>中田②１５：００</t>
    <rPh sb="0" eb="2">
      <t>ナカタ</t>
    </rPh>
    <phoneticPr fontId="3"/>
  </si>
  <si>
    <t>宮野木①１０：３０</t>
    <rPh sb="0" eb="3">
      <t>ミヤノキ</t>
    </rPh>
    <phoneticPr fontId="3"/>
  </si>
  <si>
    <t>宮野木②１５：００</t>
    <rPh sb="0" eb="3">
      <t>ミヤノキ</t>
    </rPh>
    <phoneticPr fontId="3"/>
  </si>
  <si>
    <t>こてはし①１０：３０</t>
    <phoneticPr fontId="3"/>
  </si>
  <si>
    <t>こてはし②１５：００</t>
    <phoneticPr fontId="3"/>
  </si>
  <si>
    <t>古市場①１０：３０</t>
    <rPh sb="0" eb="3">
      <t>フルイチバ</t>
    </rPh>
    <phoneticPr fontId="3"/>
  </si>
  <si>
    <t>古市場②１５：００</t>
    <rPh sb="0" eb="3">
      <t>フルイチバ</t>
    </rPh>
    <phoneticPr fontId="3"/>
  </si>
  <si>
    <t>花島②１５：００</t>
    <rPh sb="0" eb="2">
      <t>ハナシマ</t>
    </rPh>
    <phoneticPr fontId="3"/>
  </si>
  <si>
    <t>花島①１０：３０</t>
    <rPh sb="0" eb="2">
      <t>ハナシマ</t>
    </rPh>
    <phoneticPr fontId="3"/>
  </si>
  <si>
    <t>フクアリ１②１５：００</t>
    <phoneticPr fontId="3"/>
  </si>
  <si>
    <t>フクアリ１①１０：３０</t>
    <phoneticPr fontId="3"/>
  </si>
  <si>
    <t>フクアリ２①１０：３０</t>
    <phoneticPr fontId="3"/>
  </si>
  <si>
    <t>フクアリ２②１５：００</t>
    <phoneticPr fontId="3"/>
  </si>
  <si>
    <t>フクアリ３②１５：００</t>
    <phoneticPr fontId="3"/>
  </si>
  <si>
    <t>８／３１(日)</t>
    <rPh sb="4" eb="7">
      <t>ニチ</t>
    </rPh>
    <phoneticPr fontId="3"/>
  </si>
  <si>
    <t>フクダＳ①</t>
    <phoneticPr fontId="3"/>
  </si>
  <si>
    <t>フクダＳ②</t>
    <phoneticPr fontId="3"/>
  </si>
  <si>
    <t>宮野木①</t>
    <rPh sb="0" eb="3">
      <t>ミヤノキ</t>
    </rPh>
    <phoneticPr fontId="3"/>
  </si>
  <si>
    <t>宮野木②</t>
    <rPh sb="0" eb="3">
      <t>ミヤノキ</t>
    </rPh>
    <phoneticPr fontId="3"/>
  </si>
  <si>
    <t>有吉①</t>
    <rPh sb="0" eb="2">
      <t>アリヨシ</t>
    </rPh>
    <phoneticPr fontId="3"/>
  </si>
  <si>
    <t>８／３１(日)</t>
    <rPh sb="1" eb="7">
      <t>･31ニチ</t>
    </rPh>
    <phoneticPr fontId="3"/>
  </si>
  <si>
    <t>有吉②</t>
    <rPh sb="0" eb="2">
      <t>アリヨシ</t>
    </rPh>
    <phoneticPr fontId="3"/>
  </si>
  <si>
    <t>フクアリ３①</t>
    <phoneticPr fontId="3"/>
  </si>
  <si>
    <t>フクアリ３②</t>
    <phoneticPr fontId="3"/>
  </si>
  <si>
    <t>中田①</t>
    <rPh sb="0" eb="2">
      <t>ナカタ</t>
    </rPh>
    <phoneticPr fontId="3"/>
  </si>
  <si>
    <t>中田②</t>
    <rPh sb="0" eb="2">
      <t>ナカタ</t>
    </rPh>
    <phoneticPr fontId="3"/>
  </si>
  <si>
    <t>古市場②</t>
    <rPh sb="0" eb="3">
      <t>フルイチバ</t>
    </rPh>
    <phoneticPr fontId="3"/>
  </si>
  <si>
    <t>13</t>
    <phoneticPr fontId="3"/>
  </si>
  <si>
    <t>7</t>
    <phoneticPr fontId="3"/>
  </si>
  <si>
    <t>フクアリ４①</t>
    <phoneticPr fontId="3"/>
  </si>
  <si>
    <t>フクアリ４②</t>
    <phoneticPr fontId="3"/>
  </si>
  <si>
    <t>８/2４（日）開会式　中田ＳＣ野球場　　</t>
    <rPh sb="5" eb="6">
      <t>ニチ</t>
    </rPh>
    <rPh sb="7" eb="10">
      <t>カイカイシキ</t>
    </rPh>
    <rPh sb="11" eb="13">
      <t>ナカタ</t>
    </rPh>
    <rPh sb="15" eb="18">
      <t>ヤキュウジョウ</t>
    </rPh>
    <phoneticPr fontId="3"/>
  </si>
  <si>
    <t>2</t>
    <phoneticPr fontId="3"/>
  </si>
  <si>
    <t>0</t>
    <phoneticPr fontId="3"/>
  </si>
  <si>
    <t>14</t>
    <phoneticPr fontId="3"/>
  </si>
  <si>
    <t>8</t>
    <phoneticPr fontId="3"/>
  </si>
  <si>
    <t>4</t>
    <phoneticPr fontId="3"/>
  </si>
  <si>
    <t>5</t>
    <phoneticPr fontId="3"/>
  </si>
  <si>
    <t>15</t>
    <phoneticPr fontId="3"/>
  </si>
  <si>
    <t>9</t>
    <phoneticPr fontId="3"/>
  </si>
  <si>
    <t>10</t>
    <phoneticPr fontId="3"/>
  </si>
  <si>
    <t>6</t>
    <phoneticPr fontId="3"/>
  </si>
  <si>
    <t>3</t>
    <phoneticPr fontId="3"/>
  </si>
  <si>
    <t>11</t>
    <phoneticPr fontId="3"/>
  </si>
  <si>
    <t>1</t>
    <phoneticPr fontId="3"/>
  </si>
  <si>
    <t>フクアリ６①</t>
    <phoneticPr fontId="3"/>
  </si>
  <si>
    <t>フクアリ６②</t>
    <phoneticPr fontId="3"/>
  </si>
  <si>
    <t>みつわ</t>
    <phoneticPr fontId="3"/>
  </si>
  <si>
    <t>3</t>
    <phoneticPr fontId="3"/>
  </si>
  <si>
    <t>6</t>
    <phoneticPr fontId="3"/>
  </si>
  <si>
    <t>4</t>
    <phoneticPr fontId="3"/>
  </si>
  <si>
    <t>8</t>
    <phoneticPr fontId="3"/>
  </si>
  <si>
    <t>0</t>
    <phoneticPr fontId="3"/>
  </si>
  <si>
    <t>7②</t>
    <phoneticPr fontId="3"/>
  </si>
  <si>
    <t>7①</t>
    <phoneticPr fontId="3"/>
  </si>
  <si>
    <t>７</t>
    <phoneticPr fontId="3"/>
  </si>
  <si>
    <t>１６</t>
    <phoneticPr fontId="3"/>
  </si>
  <si>
    <t>２</t>
    <phoneticPr fontId="3"/>
  </si>
  <si>
    <t>１７</t>
    <phoneticPr fontId="3"/>
  </si>
  <si>
    <t>１</t>
    <phoneticPr fontId="3"/>
  </si>
  <si>
    <t>５</t>
    <phoneticPr fontId="3"/>
  </si>
  <si>
    <t>５③０</t>
    <phoneticPr fontId="3"/>
  </si>
  <si>
    <t>５③①</t>
    <phoneticPr fontId="3"/>
  </si>
  <si>
    <t>３５</t>
    <phoneticPr fontId="3"/>
  </si>
  <si>
    <t>９／７(日)</t>
    <rPh sb="3" eb="6">
      <t>ニチ</t>
    </rPh>
    <phoneticPr fontId="3"/>
  </si>
  <si>
    <t>２①</t>
    <phoneticPr fontId="3"/>
  </si>
  <si>
    <t>２⓪</t>
    <phoneticPr fontId="3"/>
  </si>
  <si>
    <t>7</t>
    <phoneticPr fontId="3"/>
  </si>
  <si>
    <t>10</t>
    <phoneticPr fontId="3"/>
  </si>
  <si>
    <t>幕張昆陽クラブ</t>
    <rPh sb="0" eb="2">
      <t>マクハリ</t>
    </rPh>
    <rPh sb="2" eb="4">
      <t>コンヨウ</t>
    </rPh>
    <phoneticPr fontId="7"/>
  </si>
  <si>
    <t>１０／１９(日)</t>
    <rPh sb="5" eb="8">
      <t>ニチ</t>
    </rPh>
    <phoneticPr fontId="3"/>
  </si>
  <si>
    <t>青葉①</t>
    <phoneticPr fontId="3"/>
  </si>
  <si>
    <t>古市場①</t>
    <rPh sb="0" eb="3">
      <t>フルイチバ</t>
    </rPh>
    <phoneticPr fontId="3"/>
  </si>
  <si>
    <t>10／１９(日)</t>
    <rPh sb="5" eb="8">
      <t>ニチ</t>
    </rPh>
    <phoneticPr fontId="3"/>
  </si>
  <si>
    <t>青葉②</t>
    <rPh sb="0" eb="2">
      <t>アオバ</t>
    </rPh>
    <phoneticPr fontId="3"/>
  </si>
  <si>
    <t>青葉③</t>
    <rPh sb="0" eb="2">
      <t>アオバ</t>
    </rPh>
    <phoneticPr fontId="3"/>
  </si>
  <si>
    <t>古市場②</t>
    <rPh sb="0" eb="3">
      <t>フルイチバ</t>
    </rPh>
    <phoneticPr fontId="3"/>
  </si>
  <si>
    <t>４</t>
    <phoneticPr fontId="3"/>
  </si>
  <si>
    <t>６</t>
    <phoneticPr fontId="3"/>
  </si>
  <si>
    <t>０</t>
    <phoneticPr fontId="3"/>
  </si>
  <si>
    <t>１７</t>
    <phoneticPr fontId="3"/>
  </si>
  <si>
    <t>８</t>
    <phoneticPr fontId="3"/>
  </si>
  <si>
    <t>１</t>
    <phoneticPr fontId="3"/>
  </si>
  <si>
    <t>１０</t>
    <phoneticPr fontId="3"/>
  </si>
  <si>
    <t>１０／２６(日)</t>
    <rPh sb="5" eb="8">
      <t>ニチ</t>
    </rPh>
    <phoneticPr fontId="3"/>
  </si>
  <si>
    <t>閉会式予定</t>
    <rPh sb="0" eb="3">
      <t>ヘイカイシキ</t>
    </rPh>
    <rPh sb="3" eb="5">
      <t>ヨテイ</t>
    </rPh>
    <phoneticPr fontId="3"/>
  </si>
  <si>
    <t>決勝予定</t>
    <rPh sb="0" eb="2">
      <t>ケッショウ</t>
    </rPh>
    <rPh sb="2" eb="4">
      <t>ヨテイ</t>
    </rPh>
    <phoneticPr fontId="3"/>
  </si>
  <si>
    <t>１１／２(日)</t>
    <rPh sb="4" eb="7">
      <t>ニチ</t>
    </rPh>
    <phoneticPr fontId="3"/>
  </si>
  <si>
    <t>フクアリ１③</t>
    <phoneticPr fontId="3"/>
  </si>
  <si>
    <t>フクアリ１②</t>
    <phoneticPr fontId="3"/>
  </si>
  <si>
    <t>フクアリ２②</t>
    <phoneticPr fontId="3"/>
  </si>
  <si>
    <t>フクアリ２①</t>
    <phoneticPr fontId="3"/>
  </si>
  <si>
    <t>フクダＳ③</t>
    <phoneticPr fontId="3"/>
  </si>
  <si>
    <t>１１／３(祝・月)</t>
    <rPh sb="5" eb="6">
      <t>シュク</t>
    </rPh>
    <rPh sb="7" eb="8">
      <t>ゲツ</t>
    </rPh>
    <phoneticPr fontId="3"/>
  </si>
  <si>
    <t>フクアリ３①</t>
    <phoneticPr fontId="3"/>
  </si>
  <si>
    <t>5</t>
    <phoneticPr fontId="3"/>
  </si>
  <si>
    <t>2</t>
    <phoneticPr fontId="3"/>
  </si>
  <si>
    <t>１１／８（土）</t>
    <rPh sb="5" eb="6">
      <t>ド</t>
    </rPh>
    <phoneticPr fontId="3"/>
  </si>
  <si>
    <t>３</t>
    <phoneticPr fontId="3"/>
  </si>
  <si>
    <t>準優勝</t>
    <rPh sb="0" eb="3">
      <t>ジュンユウショウ</t>
    </rPh>
    <phoneticPr fontId="3"/>
  </si>
  <si>
    <t>３　位</t>
    <rPh sb="2" eb="3">
      <t>イ</t>
    </rPh>
    <phoneticPr fontId="3"/>
  </si>
  <si>
    <t>優勝</t>
    <rPh sb="0" eb="2">
      <t>ユウショウ</t>
    </rPh>
    <phoneticPr fontId="3"/>
  </si>
  <si>
    <t>フクダスタジアム①</t>
    <phoneticPr fontId="3"/>
  </si>
  <si>
    <t>５</t>
    <phoneticPr fontId="3"/>
  </si>
  <si>
    <t>３</t>
    <phoneticPr fontId="3"/>
  </si>
  <si>
    <t>１１／１６(日）</t>
    <rPh sb="6" eb="7">
      <t>ニチ</t>
    </rPh>
    <phoneticPr fontId="3"/>
  </si>
  <si>
    <t>幕張西①</t>
    <rPh sb="0" eb="3">
      <t>マクハリニシ</t>
    </rPh>
    <phoneticPr fontId="3"/>
  </si>
  <si>
    <t>　１１月１６日　試合予定　幕張西　①</t>
    <rPh sb="3" eb="4">
      <t>ガツ</t>
    </rPh>
    <rPh sb="6" eb="7">
      <t>ニチ</t>
    </rPh>
    <rPh sb="8" eb="10">
      <t>シアイ</t>
    </rPh>
    <rPh sb="10" eb="12">
      <t>ヨテイ</t>
    </rPh>
    <rPh sb="13" eb="15">
      <t>マクハリ</t>
    </rPh>
    <rPh sb="15" eb="16">
      <t>ニシ</t>
    </rPh>
    <phoneticPr fontId="3"/>
  </si>
  <si>
    <t>　１１月２２日　試合予定　中田　①</t>
    <rPh sb="3" eb="4">
      <t>ガツ</t>
    </rPh>
    <rPh sb="6" eb="7">
      <t>ニチ</t>
    </rPh>
    <rPh sb="8" eb="10">
      <t>シアイ</t>
    </rPh>
    <rPh sb="10" eb="12">
      <t>ヨテイ</t>
    </rPh>
    <rPh sb="13" eb="15">
      <t>ナカタ</t>
    </rPh>
    <phoneticPr fontId="3"/>
  </si>
  <si>
    <t>１１／２２(土)</t>
    <rPh sb="5" eb="8">
      <t>ド</t>
    </rPh>
    <phoneticPr fontId="3"/>
  </si>
  <si>
    <t>中田 15時</t>
    <rPh sb="0" eb="2">
      <t>ナカタ</t>
    </rPh>
    <rPh sb="5" eb="6">
      <t>ジ</t>
    </rPh>
    <phoneticPr fontId="3"/>
  </si>
  <si>
    <t>中田１３：００</t>
    <rPh sb="0" eb="2">
      <t>ナカタ</t>
    </rPh>
    <phoneticPr fontId="3"/>
  </si>
  <si>
    <t>集合１４時</t>
    <rPh sb="0" eb="2">
      <t>シュウゴウ</t>
    </rPh>
    <rPh sb="4" eb="5">
      <t>ジ</t>
    </rPh>
    <phoneticPr fontId="3"/>
  </si>
  <si>
    <t>４</t>
    <phoneticPr fontId="3"/>
  </si>
  <si>
    <t>３</t>
    <phoneticPr fontId="3"/>
  </si>
  <si>
    <t>あすみが丘ゴールデンスターズ</t>
    <rPh sb="4" eb="5">
      <t>オカ</t>
    </rPh>
    <phoneticPr fontId="3"/>
  </si>
  <si>
    <t>磯辺トータス</t>
    <rPh sb="0" eb="2">
      <t>イソベ</t>
    </rPh>
    <phoneticPr fontId="3"/>
  </si>
  <si>
    <t>幕西ファイヤーズ</t>
    <rPh sb="0" eb="2">
      <t>マクニシ</t>
    </rPh>
    <phoneticPr fontId="3"/>
  </si>
  <si>
    <t>磯辺シャークス</t>
    <rPh sb="0" eb="2">
      <t>イソベ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</si>
</sst>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rgb="FF00B05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9"/>
      <color theme="0" tint="-0.249977111117893"/>
      <name val="ＭＳ Ｐ明朝"/>
      <family val="1"/>
      <charset val="128"/>
    </font>
    <font>
      <sz val="11"/>
      <color theme="0" tint="-0.249977111117893"/>
      <name val="游ゴシック"/>
      <family val="2"/>
      <charset val="128"/>
      <scheme val="minor"/>
    </font>
    <font>
      <sz val="11"/>
      <color theme="0" tint="-0.249977111117893"/>
      <name val="ＭＳ Ｐ明朝"/>
      <family val="1"/>
      <charset val="128"/>
    </font>
    <font>
      <sz val="8"/>
      <color theme="0" tint="-0.249977111117893"/>
      <name val="ＭＳ Ｐ明朝"/>
      <family val="1"/>
      <charset val="128"/>
    </font>
    <font>
      <sz val="6"/>
      <color theme="1"/>
      <name val="游ゴシック"/>
      <family val="3"/>
      <charset val="128"/>
      <scheme val="minor"/>
    </font>
    <font>
      <sz val="9"/>
      <color theme="0"/>
      <name val="ＭＳ Ｐ明朝"/>
      <family val="1"/>
      <charset val="128"/>
    </font>
    <font>
      <sz val="11"/>
      <color theme="1"/>
      <name val="HGPｺﾞｼｯｸM"/>
      <family val="3"/>
      <charset val="128"/>
    </font>
    <font>
      <b/>
      <sz val="10"/>
      <color theme="0" tint="-0.34998626667073579"/>
      <name val="ＭＳ Ｐ明朝"/>
      <family val="1"/>
      <charset val="128"/>
    </font>
    <font>
      <b/>
      <sz val="11"/>
      <color theme="0" tint="-0.34998626667073579"/>
      <name val="ＭＳ Ｐ明朝"/>
      <family val="1"/>
      <charset val="128"/>
    </font>
    <font>
      <b/>
      <sz val="11"/>
      <color theme="0" tint="-0.34998626667073579"/>
      <name val="游ゴシック"/>
      <family val="2"/>
      <charset val="128"/>
      <scheme val="minor"/>
    </font>
    <font>
      <b/>
      <sz val="8"/>
      <color theme="0" tint="-0.3499862666707357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9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11"/>
      <color theme="0"/>
      <name val="游ゴシック"/>
      <family val="2"/>
      <charset val="128"/>
      <scheme val="minor"/>
    </font>
    <font>
      <b/>
      <sz val="10"/>
      <color theme="0" tint="-0.249977111117893"/>
      <name val="ＭＳ Ｐ明朝"/>
      <family val="1"/>
      <charset val="128"/>
    </font>
    <font>
      <sz val="10"/>
      <color theme="0"/>
      <name val="游ゴシック"/>
      <family val="2"/>
      <charset val="128"/>
      <scheme val="minor"/>
    </font>
    <font>
      <sz val="10"/>
      <color theme="0"/>
      <name val="ＭＳ Ｐ明朝"/>
      <family val="1"/>
      <charset val="128"/>
    </font>
    <font>
      <sz val="10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4"/>
      <color theme="0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0"/>
      <color theme="0" tint="-0.249977111117893"/>
      <name val="游ゴシック"/>
      <family val="2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0" tint="-0.249977111117893"/>
      <name val="ＭＳ Ｐ明朝"/>
      <family val="1"/>
      <charset val="128"/>
    </font>
    <font>
      <b/>
      <sz val="11"/>
      <color theme="0" tint="-0.249977111117893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auto="1"/>
      </left>
      <right/>
      <top/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theme="1"/>
      </left>
      <right style="thick">
        <color rgb="FFFF000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rgb="FFFF0000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ck">
        <color rgb="FFFF0000"/>
      </right>
      <top/>
      <bottom style="thin">
        <color theme="1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5" fillId="0" borderId="0">
      <alignment vertical="center"/>
    </xf>
  </cellStyleXfs>
  <cellXfs count="292">
    <xf numFmtId="0" fontId="0" fillId="0" borderId="0" xfId="0">
      <alignment vertical="center"/>
    </xf>
    <xf numFmtId="0" fontId="2" fillId="2" borderId="0" xfId="1" applyFont="1" applyFill="1"/>
    <xf numFmtId="0" fontId="4" fillId="2" borderId="0" xfId="1" applyFont="1" applyFill="1" applyAlignment="1">
      <alignment horizontal="center" vertical="center" shrinkToFit="1"/>
    </xf>
    <xf numFmtId="0" fontId="5" fillId="2" borderId="0" xfId="0" applyFont="1" applyFill="1" applyAlignment="1">
      <alignment horizontal="right" vertical="center" shrinkToFit="1"/>
    </xf>
    <xf numFmtId="0" fontId="4" fillId="2" borderId="0" xfId="2" applyFont="1" applyFill="1" applyAlignment="1">
      <alignment horizontal="right" vertical="center"/>
    </xf>
    <xf numFmtId="49" fontId="6" fillId="2" borderId="0" xfId="2" applyNumberFormat="1" applyFont="1" applyFill="1" applyAlignment="1">
      <alignment horizontal="center"/>
    </xf>
    <xf numFmtId="0" fontId="4" fillId="2" borderId="0" xfId="2" applyFont="1" applyFill="1" applyAlignment="1">
      <alignment horizontal="right"/>
    </xf>
    <xf numFmtId="0" fontId="4" fillId="2" borderId="0" xfId="1" applyFont="1" applyFill="1" applyAlignment="1">
      <alignment vertical="center" shrinkToFit="1"/>
    </xf>
    <xf numFmtId="0" fontId="6" fillId="2" borderId="0" xfId="1" applyFont="1" applyFill="1"/>
    <xf numFmtId="0" fontId="6" fillId="0" borderId="0" xfId="1" applyFont="1"/>
    <xf numFmtId="0" fontId="9" fillId="0" borderId="0" xfId="1" applyFont="1"/>
    <xf numFmtId="49" fontId="6" fillId="2" borderId="0" xfId="2" applyNumberFormat="1" applyFont="1" applyFill="1" applyAlignment="1">
      <alignment horizontal="right"/>
    </xf>
    <xf numFmtId="49" fontId="4" fillId="2" borderId="0" xfId="2" applyNumberFormat="1" applyFont="1" applyFill="1" applyAlignment="1">
      <alignment horizontal="right"/>
    </xf>
    <xf numFmtId="49" fontId="4" fillId="2" borderId="0" xfId="2" applyNumberFormat="1" applyFont="1" applyFill="1" applyAlignment="1">
      <alignment horizontal="center"/>
    </xf>
    <xf numFmtId="0" fontId="4" fillId="2" borderId="0" xfId="2" quotePrefix="1" applyFont="1" applyFill="1" applyAlignment="1">
      <alignment horizontal="right"/>
    </xf>
    <xf numFmtId="0" fontId="10" fillId="2" borderId="0" xfId="3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11" fillId="0" borderId="0" xfId="1" applyFont="1" applyAlignment="1">
      <alignment horizontal="right"/>
    </xf>
    <xf numFmtId="0" fontId="12" fillId="0" borderId="0" xfId="1" applyFont="1" applyAlignment="1">
      <alignment horizontal="right"/>
    </xf>
    <xf numFmtId="0" fontId="4" fillId="2" borderId="0" xfId="1" applyFont="1" applyFill="1" applyAlignment="1">
      <alignment horizontal="right" vertical="center" shrinkToFit="1"/>
    </xf>
    <xf numFmtId="0" fontId="4" fillId="2" borderId="0" xfId="1" applyFont="1" applyFill="1" applyAlignment="1">
      <alignment horizontal="right" vertical="center"/>
    </xf>
    <xf numFmtId="49" fontId="4" fillId="2" borderId="0" xfId="1" applyNumberFormat="1" applyFont="1" applyFill="1" applyAlignment="1">
      <alignment horizontal="right"/>
    </xf>
    <xf numFmtId="49" fontId="13" fillId="2" borderId="0" xfId="1" applyNumberFormat="1" applyFont="1" applyFill="1" applyAlignment="1">
      <alignment horizontal="right"/>
    </xf>
    <xf numFmtId="49" fontId="10" fillId="2" borderId="0" xfId="2" applyNumberFormat="1" applyFon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49" fontId="8" fillId="2" borderId="4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49" fontId="8" fillId="2" borderId="0" xfId="0" applyNumberFormat="1" applyFont="1" applyFill="1" applyAlignment="1">
      <alignment horizontal="right"/>
    </xf>
    <xf numFmtId="49" fontId="8" fillId="2" borderId="0" xfId="0" applyNumberFormat="1" applyFont="1" applyFill="1" applyAlignment="1"/>
    <xf numFmtId="49" fontId="13" fillId="2" borderId="4" xfId="0" applyNumberFormat="1" applyFont="1" applyFill="1" applyBorder="1" applyAlignment="1"/>
    <xf numFmtId="49" fontId="8" fillId="2" borderId="4" xfId="0" applyNumberFormat="1" applyFont="1" applyFill="1" applyBorder="1" applyAlignment="1"/>
    <xf numFmtId="49" fontId="13" fillId="2" borderId="8" xfId="0" applyNumberFormat="1" applyFont="1" applyFill="1" applyBorder="1" applyAlignment="1">
      <alignment horizontal="right"/>
    </xf>
    <xf numFmtId="49" fontId="6" fillId="2" borderId="0" xfId="0" applyNumberFormat="1" applyFont="1" applyFill="1" applyAlignment="1">
      <alignment horizontal="center"/>
    </xf>
    <xf numFmtId="49" fontId="13" fillId="2" borderId="7" xfId="0" applyNumberFormat="1" applyFont="1" applyFill="1" applyBorder="1" applyAlignment="1"/>
    <xf numFmtId="49" fontId="13" fillId="2" borderId="10" xfId="0" applyNumberFormat="1" applyFont="1" applyFill="1" applyBorder="1" applyAlignment="1">
      <alignment horizontal="right"/>
    </xf>
    <xf numFmtId="49" fontId="8" fillId="2" borderId="10" xfId="0" applyNumberFormat="1" applyFont="1" applyFill="1" applyBorder="1" applyAlignment="1"/>
    <xf numFmtId="49" fontId="13" fillId="2" borderId="0" xfId="0" applyNumberFormat="1" applyFont="1" applyFill="1" applyAlignment="1"/>
    <xf numFmtId="49" fontId="8" fillId="2" borderId="10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/>
    <xf numFmtId="49" fontId="8" fillId="2" borderId="5" xfId="0" applyNumberFormat="1" applyFont="1" applyFill="1" applyBorder="1" applyAlignment="1">
      <alignment horizontal="right"/>
    </xf>
    <xf numFmtId="49" fontId="6" fillId="2" borderId="10" xfId="0" applyNumberFormat="1" applyFont="1" applyFill="1" applyBorder="1" applyAlignment="1">
      <alignment horizontal="center"/>
    </xf>
    <xf numFmtId="49" fontId="13" fillId="2" borderId="3" xfId="0" applyNumberFormat="1" applyFont="1" applyFill="1" applyBorder="1" applyAlignment="1"/>
    <xf numFmtId="0" fontId="16" fillId="2" borderId="0" xfId="0" applyFont="1" applyFill="1">
      <alignment vertical="center"/>
    </xf>
    <xf numFmtId="49" fontId="13" fillId="2" borderId="0" xfId="0" applyNumberFormat="1" applyFont="1" applyFill="1" applyAlignment="1">
      <alignment horizontal="right"/>
    </xf>
    <xf numFmtId="49" fontId="8" fillId="2" borderId="9" xfId="0" applyNumberFormat="1" applyFont="1" applyFill="1" applyBorder="1" applyAlignment="1">
      <alignment horizontal="right"/>
    </xf>
    <xf numFmtId="49" fontId="13" fillId="2" borderId="0" xfId="0" applyNumberFormat="1" applyFont="1" applyFill="1" applyAlignment="1">
      <alignment horizontal="center"/>
    </xf>
    <xf numFmtId="49" fontId="8" fillId="2" borderId="12" xfId="0" applyNumberFormat="1" applyFont="1" applyFill="1" applyBorder="1" applyAlignment="1"/>
    <xf numFmtId="49" fontId="8" fillId="2" borderId="8" xfId="0" applyNumberFormat="1" applyFont="1" applyFill="1" applyBorder="1" applyAlignment="1">
      <alignment horizontal="right"/>
    </xf>
    <xf numFmtId="49" fontId="6" fillId="2" borderId="7" xfId="0" applyNumberFormat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49" fontId="6" fillId="2" borderId="0" xfId="1" applyNumberFormat="1" applyFont="1" applyFill="1" applyAlignment="1">
      <alignment shrinkToFit="1"/>
    </xf>
    <xf numFmtId="49" fontId="6" fillId="2" borderId="0" xfId="1" applyNumberFormat="1" applyFont="1" applyFill="1" applyAlignment="1">
      <alignment horizontal="center"/>
    </xf>
    <xf numFmtId="49" fontId="6" fillId="2" borderId="0" xfId="1" applyNumberFormat="1" applyFont="1" applyFill="1" applyAlignment="1">
      <alignment horizontal="right"/>
    </xf>
    <xf numFmtId="49" fontId="8" fillId="2" borderId="0" xfId="1" applyNumberFormat="1" applyFont="1" applyFill="1" applyAlignment="1">
      <alignment horizontal="right"/>
    </xf>
    <xf numFmtId="49" fontId="13" fillId="2" borderId="0" xfId="1" applyNumberFormat="1" applyFont="1" applyFill="1"/>
    <xf numFmtId="49" fontId="8" fillId="2" borderId="0" xfId="1" applyNumberFormat="1" applyFont="1" applyFill="1"/>
    <xf numFmtId="0" fontId="2" fillId="2" borderId="0" xfId="1" applyFont="1" applyFill="1" applyAlignment="1">
      <alignment shrinkToFit="1"/>
    </xf>
    <xf numFmtId="0" fontId="17" fillId="0" borderId="0" xfId="1" applyFont="1"/>
    <xf numFmtId="0" fontId="18" fillId="0" borderId="0" xfId="1" applyFont="1"/>
    <xf numFmtId="49" fontId="6" fillId="2" borderId="0" xfId="1" applyNumberFormat="1" applyFont="1" applyFill="1"/>
    <xf numFmtId="49" fontId="4" fillId="2" borderId="0" xfId="1" applyNumberFormat="1" applyFont="1" applyFill="1" applyAlignment="1">
      <alignment horizontal="center"/>
    </xf>
    <xf numFmtId="0" fontId="6" fillId="2" borderId="0" xfId="1" applyFont="1" applyFill="1" applyAlignment="1">
      <alignment shrinkToFit="1"/>
    </xf>
    <xf numFmtId="0" fontId="19" fillId="2" borderId="0" xfId="1" applyFont="1" applyFill="1" applyAlignment="1">
      <alignment horizontal="center"/>
    </xf>
    <xf numFmtId="49" fontId="20" fillId="2" borderId="10" xfId="0" applyNumberFormat="1" applyFont="1" applyFill="1" applyBorder="1" applyAlignment="1">
      <alignment horizontal="center"/>
    </xf>
    <xf numFmtId="49" fontId="21" fillId="2" borderId="10" xfId="0" applyNumberFormat="1" applyFont="1" applyFill="1" applyBorder="1" applyAlignment="1">
      <alignment horizontal="center"/>
    </xf>
    <xf numFmtId="49" fontId="21" fillId="2" borderId="11" xfId="0" applyNumberFormat="1" applyFont="1" applyFill="1" applyBorder="1" applyAlignment="1">
      <alignment horizontal="center"/>
    </xf>
    <xf numFmtId="49" fontId="24" fillId="2" borderId="0" xfId="2" applyNumberFormat="1" applyFont="1" applyFill="1" applyAlignment="1">
      <alignment horizontal="center" shrinkToFit="1"/>
    </xf>
    <xf numFmtId="0" fontId="25" fillId="2" borderId="0" xfId="1" applyFont="1" applyFill="1" applyAlignment="1">
      <alignment horizontal="center" vertical="center" shrinkToFit="1"/>
    </xf>
    <xf numFmtId="0" fontId="25" fillId="2" borderId="3" xfId="1" applyFont="1" applyFill="1" applyBorder="1" applyAlignment="1">
      <alignment horizontal="center" vertical="center" shrinkToFit="1"/>
    </xf>
    <xf numFmtId="49" fontId="25" fillId="2" borderId="0" xfId="2" applyNumberFormat="1" applyFont="1" applyFill="1" applyAlignment="1">
      <alignment horizontal="center" shrinkToFit="1"/>
    </xf>
    <xf numFmtId="49" fontId="25" fillId="2" borderId="0" xfId="1" applyNumberFormat="1" applyFont="1" applyFill="1" applyAlignment="1">
      <alignment horizontal="center" shrinkToFit="1"/>
    </xf>
    <xf numFmtId="49" fontId="25" fillId="2" borderId="0" xfId="0" applyNumberFormat="1" applyFont="1" applyFill="1" applyAlignment="1">
      <alignment horizontal="center" shrinkToFit="1"/>
    </xf>
    <xf numFmtId="49" fontId="25" fillId="2" borderId="10" xfId="0" applyNumberFormat="1" applyFont="1" applyFill="1" applyBorder="1" applyAlignment="1">
      <alignment horizontal="center" shrinkToFit="1"/>
    </xf>
    <xf numFmtId="0" fontId="24" fillId="0" borderId="0" xfId="1" applyFont="1"/>
    <xf numFmtId="0" fontId="24" fillId="2" borderId="0" xfId="1" applyFont="1" applyFill="1" applyAlignment="1">
      <alignment horizontal="center"/>
    </xf>
    <xf numFmtId="49" fontId="25" fillId="2" borderId="0" xfId="1" applyNumberFormat="1" applyFont="1" applyFill="1" applyAlignment="1">
      <alignment horizontal="center"/>
    </xf>
    <xf numFmtId="56" fontId="10" fillId="2" borderId="0" xfId="1" applyNumberFormat="1" applyFont="1" applyFill="1" applyAlignment="1">
      <alignment horizontal="left" vertical="center" shrinkToFit="1"/>
    </xf>
    <xf numFmtId="0" fontId="26" fillId="2" borderId="0" xfId="4" applyFont="1" applyFill="1" applyAlignment="1">
      <alignment horizontal="center" vertical="center" shrinkToFit="1"/>
    </xf>
    <xf numFmtId="49" fontId="21" fillId="2" borderId="7" xfId="0" applyNumberFormat="1" applyFont="1" applyFill="1" applyBorder="1" applyAlignment="1">
      <alignment horizontal="center"/>
    </xf>
    <xf numFmtId="0" fontId="10" fillId="2" borderId="0" xfId="2" applyFont="1" applyFill="1" applyAlignment="1">
      <alignment horizontal="left" vertical="center"/>
    </xf>
    <xf numFmtId="0" fontId="27" fillId="2" borderId="0" xfId="1" applyFont="1" applyFill="1" applyAlignment="1">
      <alignment horizontal="right"/>
    </xf>
    <xf numFmtId="0" fontId="2" fillId="0" borderId="0" xfId="1" applyFont="1"/>
    <xf numFmtId="49" fontId="29" fillId="2" borderId="7" xfId="0" applyNumberFormat="1" applyFont="1" applyFill="1" applyBorder="1" applyAlignment="1">
      <alignment horizontal="center" shrinkToFit="1"/>
    </xf>
    <xf numFmtId="49" fontId="30" fillId="2" borderId="3" xfId="0" applyNumberFormat="1" applyFont="1" applyFill="1" applyBorder="1" applyAlignment="1">
      <alignment horizontal="center" shrinkToFit="1"/>
    </xf>
    <xf numFmtId="49" fontId="29" fillId="2" borderId="10" xfId="0" applyNumberFormat="1" applyFont="1" applyFill="1" applyBorder="1" applyAlignment="1">
      <alignment horizontal="center" shrinkToFit="1"/>
    </xf>
    <xf numFmtId="49" fontId="30" fillId="2" borderId="5" xfId="0" applyNumberFormat="1" applyFont="1" applyFill="1" applyBorder="1" applyAlignment="1">
      <alignment horizontal="center" shrinkToFit="1"/>
    </xf>
    <xf numFmtId="49" fontId="30" fillId="2" borderId="3" xfId="0" applyNumberFormat="1" applyFont="1" applyFill="1" applyBorder="1" applyAlignment="1">
      <alignment horizontal="center" vertical="center" shrinkToFit="1"/>
    </xf>
    <xf numFmtId="49" fontId="29" fillId="2" borderId="15" xfId="0" applyNumberFormat="1" applyFont="1" applyFill="1" applyBorder="1" applyAlignment="1">
      <alignment horizontal="center" shrinkToFit="1"/>
    </xf>
    <xf numFmtId="49" fontId="8" fillId="2" borderId="16" xfId="0" applyNumberFormat="1" applyFont="1" applyFill="1" applyBorder="1" applyAlignment="1">
      <alignment horizontal="right"/>
    </xf>
    <xf numFmtId="49" fontId="21" fillId="2" borderId="15" xfId="0" applyNumberFormat="1" applyFont="1" applyFill="1" applyBorder="1" applyAlignment="1">
      <alignment horizontal="center"/>
    </xf>
    <xf numFmtId="49" fontId="30" fillId="2" borderId="17" xfId="0" applyNumberFormat="1" applyFont="1" applyFill="1" applyBorder="1" applyAlignment="1">
      <alignment horizontal="center" shrinkToFit="1"/>
    </xf>
    <xf numFmtId="49" fontId="8" fillId="2" borderId="19" xfId="0" applyNumberFormat="1" applyFont="1" applyFill="1" applyBorder="1" applyAlignment="1">
      <alignment horizontal="right"/>
    </xf>
    <xf numFmtId="49" fontId="21" fillId="2" borderId="20" xfId="0" applyNumberFormat="1" applyFont="1" applyFill="1" applyBorder="1" applyAlignment="1">
      <alignment horizontal="center"/>
    </xf>
    <xf numFmtId="49" fontId="21" fillId="2" borderId="17" xfId="0" applyNumberFormat="1" applyFont="1" applyFill="1" applyBorder="1" applyAlignment="1">
      <alignment horizontal="center"/>
    </xf>
    <xf numFmtId="49" fontId="29" fillId="2" borderId="14" xfId="0" applyNumberFormat="1" applyFont="1" applyFill="1" applyBorder="1" applyAlignment="1">
      <alignment horizontal="center" shrinkToFit="1"/>
    </xf>
    <xf numFmtId="49" fontId="8" fillId="2" borderId="21" xfId="0" applyNumberFormat="1" applyFont="1" applyFill="1" applyBorder="1" applyAlignment="1"/>
    <xf numFmtId="49" fontId="21" fillId="2" borderId="0" xfId="0" applyNumberFormat="1" applyFont="1" applyFill="1" applyAlignment="1">
      <alignment horizontal="center"/>
    </xf>
    <xf numFmtId="49" fontId="8" fillId="2" borderId="23" xfId="0" applyNumberFormat="1" applyFont="1" applyFill="1" applyBorder="1" applyAlignment="1">
      <alignment horizontal="right"/>
    </xf>
    <xf numFmtId="49" fontId="20" fillId="2" borderId="24" xfId="0" applyNumberFormat="1" applyFont="1" applyFill="1" applyBorder="1" applyAlignment="1">
      <alignment horizontal="center"/>
    </xf>
    <xf numFmtId="49" fontId="20" fillId="2" borderId="15" xfId="0" applyNumberFormat="1" applyFont="1" applyFill="1" applyBorder="1" applyAlignment="1">
      <alignment horizontal="center"/>
    </xf>
    <xf numFmtId="49" fontId="8" fillId="2" borderId="25" xfId="0" applyNumberFormat="1" applyFont="1" applyFill="1" applyBorder="1" applyAlignment="1">
      <alignment horizontal="right"/>
    </xf>
    <xf numFmtId="49" fontId="21" fillId="2" borderId="26" xfId="0" applyNumberFormat="1" applyFont="1" applyFill="1" applyBorder="1" applyAlignment="1">
      <alignment horizontal="center"/>
    </xf>
    <xf numFmtId="49" fontId="8" fillId="2" borderId="27" xfId="0" applyNumberFormat="1" applyFont="1" applyFill="1" applyBorder="1" applyAlignment="1"/>
    <xf numFmtId="49" fontId="21" fillId="2" borderId="19" xfId="0" applyNumberFormat="1" applyFont="1" applyFill="1" applyBorder="1" applyAlignment="1">
      <alignment horizontal="center"/>
    </xf>
    <xf numFmtId="49" fontId="8" fillId="2" borderId="25" xfId="0" applyNumberFormat="1" applyFont="1" applyFill="1" applyBorder="1" applyAlignment="1"/>
    <xf numFmtId="49" fontId="21" fillId="2" borderId="21" xfId="0" applyNumberFormat="1" applyFont="1" applyFill="1" applyBorder="1" applyAlignment="1">
      <alignment horizontal="center"/>
    </xf>
    <xf numFmtId="49" fontId="30" fillId="2" borderId="7" xfId="0" applyNumberFormat="1" applyFont="1" applyFill="1" applyBorder="1" applyAlignment="1">
      <alignment horizontal="center" shrinkToFit="1"/>
    </xf>
    <xf numFmtId="49" fontId="21" fillId="2" borderId="14" xfId="0" applyNumberFormat="1" applyFont="1" applyFill="1" applyBorder="1" applyAlignment="1">
      <alignment horizontal="center"/>
    </xf>
    <xf numFmtId="49" fontId="21" fillId="2" borderId="23" xfId="0" applyNumberFormat="1" applyFont="1" applyFill="1" applyBorder="1" applyAlignment="1">
      <alignment horizontal="center"/>
    </xf>
    <xf numFmtId="49" fontId="20" fillId="2" borderId="17" xfId="0" applyNumberFormat="1" applyFont="1" applyFill="1" applyBorder="1" applyAlignment="1">
      <alignment horizontal="center"/>
    </xf>
    <xf numFmtId="0" fontId="1" fillId="0" borderId="0" xfId="5" applyAlignment="1">
      <alignment shrinkToFit="1"/>
    </xf>
    <xf numFmtId="0" fontId="29" fillId="2" borderId="7" xfId="1" applyFont="1" applyFill="1" applyBorder="1" applyAlignment="1">
      <alignment horizontal="center" vertical="center" shrinkToFit="1"/>
    </xf>
    <xf numFmtId="49" fontId="29" fillId="2" borderId="0" xfId="0" applyNumberFormat="1" applyFont="1" applyFill="1" applyAlignment="1"/>
    <xf numFmtId="49" fontId="32" fillId="2" borderId="10" xfId="0" applyNumberFormat="1" applyFont="1" applyFill="1" applyBorder="1" applyAlignment="1">
      <alignment horizontal="center" shrinkToFit="1"/>
    </xf>
    <xf numFmtId="49" fontId="29" fillId="2" borderId="4" xfId="0" applyNumberFormat="1" applyFont="1" applyFill="1" applyBorder="1" applyAlignment="1"/>
    <xf numFmtId="49" fontId="32" fillId="2" borderId="5" xfId="0" applyNumberFormat="1" applyFont="1" applyFill="1" applyBorder="1" applyAlignment="1">
      <alignment horizontal="center" shrinkToFit="1"/>
    </xf>
    <xf numFmtId="49" fontId="29" fillId="2" borderId="25" xfId="0" applyNumberFormat="1" applyFont="1" applyFill="1" applyBorder="1" applyAlignment="1"/>
    <xf numFmtId="0" fontId="29" fillId="2" borderId="18" xfId="1" applyFont="1" applyFill="1" applyBorder="1" applyAlignment="1">
      <alignment horizontal="center" vertical="center" shrinkToFit="1"/>
    </xf>
    <xf numFmtId="0" fontId="29" fillId="2" borderId="3" xfId="1" applyFont="1" applyFill="1" applyBorder="1" applyAlignment="1">
      <alignment horizontal="center" vertical="center" shrinkToFit="1"/>
    </xf>
    <xf numFmtId="49" fontId="29" fillId="2" borderId="5" xfId="0" applyNumberFormat="1" applyFont="1" applyFill="1" applyBorder="1" applyAlignment="1">
      <alignment horizontal="center" shrinkToFit="1"/>
    </xf>
    <xf numFmtId="0" fontId="29" fillId="2" borderId="5" xfId="1" applyFont="1" applyFill="1" applyBorder="1" applyAlignment="1">
      <alignment horizontal="center" vertical="center" shrinkToFit="1"/>
    </xf>
    <xf numFmtId="0" fontId="29" fillId="2" borderId="15" xfId="1" applyFont="1" applyFill="1" applyBorder="1" applyAlignment="1">
      <alignment horizontal="center" vertical="center" shrinkToFit="1"/>
    </xf>
    <xf numFmtId="49" fontId="33" fillId="2" borderId="0" xfId="0" applyNumberFormat="1" applyFont="1" applyFill="1" applyAlignment="1">
      <alignment horizontal="center"/>
    </xf>
    <xf numFmtId="49" fontId="33" fillId="2" borderId="10" xfId="0" applyNumberFormat="1" applyFont="1" applyFill="1" applyBorder="1" applyAlignment="1">
      <alignment horizontal="center"/>
    </xf>
    <xf numFmtId="0" fontId="29" fillId="2" borderId="17" xfId="1" applyFont="1" applyFill="1" applyBorder="1" applyAlignment="1">
      <alignment horizontal="center" vertical="center" shrinkToFit="1"/>
    </xf>
    <xf numFmtId="49" fontId="13" fillId="2" borderId="19" xfId="0" applyNumberFormat="1" applyFont="1" applyFill="1" applyBorder="1" applyAlignment="1">
      <alignment horizontal="right"/>
    </xf>
    <xf numFmtId="49" fontId="33" fillId="2" borderId="21" xfId="0" applyNumberFormat="1" applyFont="1" applyFill="1" applyBorder="1" applyAlignment="1">
      <alignment horizontal="center"/>
    </xf>
    <xf numFmtId="49" fontId="33" fillId="2" borderId="14" xfId="0" applyNumberFormat="1" applyFont="1" applyFill="1" applyBorder="1" applyAlignment="1">
      <alignment horizontal="center"/>
    </xf>
    <xf numFmtId="49" fontId="13" fillId="2" borderId="25" xfId="0" applyNumberFormat="1" applyFont="1" applyFill="1" applyBorder="1" applyAlignment="1"/>
    <xf numFmtId="49" fontId="33" fillId="2" borderId="27" xfId="0" applyNumberFormat="1" applyFont="1" applyFill="1" applyBorder="1" applyAlignment="1">
      <alignment horizontal="center"/>
    </xf>
    <xf numFmtId="49" fontId="33" fillId="2" borderId="29" xfId="0" applyNumberFormat="1" applyFont="1" applyFill="1" applyBorder="1" applyAlignment="1">
      <alignment horizontal="center"/>
    </xf>
    <xf numFmtId="49" fontId="13" fillId="2" borderId="30" xfId="0" applyNumberFormat="1" applyFont="1" applyFill="1" applyBorder="1" applyAlignment="1">
      <alignment horizontal="right"/>
    </xf>
    <xf numFmtId="49" fontId="18" fillId="2" borderId="18" xfId="0" applyNumberFormat="1" applyFont="1" applyFill="1" applyBorder="1" applyAlignment="1">
      <alignment horizontal="center" shrinkToFit="1"/>
    </xf>
    <xf numFmtId="49" fontId="8" fillId="2" borderId="32" xfId="0" applyNumberFormat="1" applyFont="1" applyFill="1" applyBorder="1" applyAlignment="1"/>
    <xf numFmtId="49" fontId="33" fillId="2" borderId="28" xfId="0" applyNumberFormat="1" applyFont="1" applyFill="1" applyBorder="1" applyAlignment="1">
      <alignment horizontal="center"/>
    </xf>
    <xf numFmtId="49" fontId="18" fillId="2" borderId="0" xfId="0" applyNumberFormat="1" applyFont="1" applyFill="1" applyAlignment="1">
      <alignment horizontal="center"/>
    </xf>
    <xf numFmtId="49" fontId="13" fillId="2" borderId="16" xfId="0" applyNumberFormat="1" applyFont="1" applyFill="1" applyBorder="1" applyAlignment="1">
      <alignment horizontal="right"/>
    </xf>
    <xf numFmtId="49" fontId="13" fillId="2" borderId="19" xfId="0" applyNumberFormat="1" applyFont="1" applyFill="1" applyBorder="1" applyAlignment="1">
      <alignment horizontal="center"/>
    </xf>
    <xf numFmtId="49" fontId="33" fillId="2" borderId="22" xfId="0" applyNumberFormat="1" applyFont="1" applyFill="1" applyBorder="1" applyAlignment="1">
      <alignment horizontal="center"/>
    </xf>
    <xf numFmtId="49" fontId="33" fillId="2" borderId="19" xfId="0" applyNumberFormat="1" applyFont="1" applyFill="1" applyBorder="1" applyAlignment="1">
      <alignment horizontal="center"/>
    </xf>
    <xf numFmtId="49" fontId="25" fillId="2" borderId="18" xfId="0" applyNumberFormat="1" applyFont="1" applyFill="1" applyBorder="1" applyAlignment="1">
      <alignment horizontal="center" shrinkToFit="1"/>
    </xf>
    <xf numFmtId="49" fontId="33" fillId="2" borderId="17" xfId="0" applyNumberFormat="1" applyFont="1" applyFill="1" applyBorder="1" applyAlignment="1">
      <alignment horizontal="center"/>
    </xf>
    <xf numFmtId="49" fontId="13" fillId="2" borderId="27" xfId="0" applyNumberFormat="1" applyFont="1" applyFill="1" applyBorder="1" applyAlignment="1">
      <alignment horizontal="center"/>
    </xf>
    <xf numFmtId="49" fontId="21" fillId="2" borderId="27" xfId="0" applyNumberFormat="1" applyFont="1" applyFill="1" applyBorder="1" applyAlignment="1">
      <alignment horizontal="left"/>
    </xf>
    <xf numFmtId="49" fontId="8" fillId="2" borderId="24" xfId="0" applyNumberFormat="1" applyFont="1" applyFill="1" applyBorder="1" applyAlignment="1">
      <alignment horizontal="right"/>
    </xf>
    <xf numFmtId="49" fontId="33" fillId="2" borderId="24" xfId="0" applyNumberFormat="1" applyFont="1" applyFill="1" applyBorder="1" applyAlignment="1">
      <alignment horizontal="center"/>
    </xf>
    <xf numFmtId="0" fontId="0" fillId="2" borderId="0" xfId="0" applyFill="1">
      <alignment vertical="center"/>
    </xf>
    <xf numFmtId="0" fontId="15" fillId="2" borderId="0" xfId="4" applyFill="1" applyAlignment="1">
      <alignment horizontal="center" vertical="center" shrinkToFit="1"/>
    </xf>
    <xf numFmtId="0" fontId="15" fillId="0" borderId="0" xfId="6" applyAlignment="1">
      <alignment vertical="center" shrinkToFit="1"/>
    </xf>
    <xf numFmtId="0" fontId="38" fillId="2" borderId="7" xfId="1" applyFont="1" applyFill="1" applyBorder="1" applyAlignment="1">
      <alignment horizontal="center" vertical="center" shrinkToFit="1"/>
    </xf>
    <xf numFmtId="49" fontId="13" fillId="2" borderId="9" xfId="0" applyNumberFormat="1" applyFont="1" applyFill="1" applyBorder="1" applyAlignment="1"/>
    <xf numFmtId="0" fontId="38" fillId="2" borderId="12" xfId="1" applyFont="1" applyFill="1" applyBorder="1" applyAlignment="1">
      <alignment horizontal="center" vertical="center" shrinkToFit="1"/>
    </xf>
    <xf numFmtId="49" fontId="29" fillId="2" borderId="12" xfId="0" applyNumberFormat="1" applyFont="1" applyFill="1" applyBorder="1" applyAlignment="1">
      <alignment horizontal="center" shrinkToFit="1"/>
    </xf>
    <xf numFmtId="0" fontId="29" fillId="2" borderId="12" xfId="1" applyFont="1" applyFill="1" applyBorder="1" applyAlignment="1">
      <alignment horizontal="center" vertical="center" shrinkToFit="1"/>
    </xf>
    <xf numFmtId="49" fontId="13" fillId="2" borderId="21" xfId="0" applyNumberFormat="1" applyFont="1" applyFill="1" applyBorder="1" applyAlignment="1"/>
    <xf numFmtId="49" fontId="8" fillId="2" borderId="26" xfId="0" applyNumberFormat="1" applyFont="1" applyFill="1" applyBorder="1" applyAlignment="1"/>
    <xf numFmtId="49" fontId="30" fillId="2" borderId="18" xfId="0" applyNumberFormat="1" applyFont="1" applyFill="1" applyBorder="1" applyAlignment="1">
      <alignment horizontal="center" shrinkToFit="1"/>
    </xf>
    <xf numFmtId="49" fontId="29" fillId="2" borderId="33" xfId="0" applyNumberFormat="1" applyFont="1" applyFill="1" applyBorder="1" applyAlignment="1">
      <alignment horizontal="center" shrinkToFit="1"/>
    </xf>
    <xf numFmtId="49" fontId="8" fillId="2" borderId="34" xfId="0" applyNumberFormat="1" applyFont="1" applyFill="1" applyBorder="1" applyAlignment="1">
      <alignment horizontal="right"/>
    </xf>
    <xf numFmtId="0" fontId="39" fillId="2" borderId="0" xfId="0" applyFont="1" applyFill="1">
      <alignment vertical="center"/>
    </xf>
    <xf numFmtId="0" fontId="40" fillId="2" borderId="0" xfId="1" applyFont="1" applyFill="1"/>
    <xf numFmtId="0" fontId="37" fillId="2" borderId="0" xfId="0" applyFont="1" applyFill="1">
      <alignment vertical="center"/>
    </xf>
    <xf numFmtId="0" fontId="40" fillId="2" borderId="0" xfId="1" applyFont="1" applyFill="1" applyAlignment="1">
      <alignment horizontal="right"/>
    </xf>
    <xf numFmtId="0" fontId="41" fillId="2" borderId="0" xfId="0" applyFont="1" applyFill="1" applyAlignment="1">
      <alignment horizontal="center" vertical="center" shrinkToFit="1"/>
    </xf>
    <xf numFmtId="0" fontId="27" fillId="2" borderId="0" xfId="3" applyFont="1" applyFill="1" applyAlignment="1">
      <alignment horizontal="center" vertical="center" shrinkToFit="1"/>
    </xf>
    <xf numFmtId="0" fontId="41" fillId="0" borderId="0" xfId="0" applyFont="1">
      <alignment vertical="center"/>
    </xf>
    <xf numFmtId="0" fontId="41" fillId="0" borderId="0" xfId="0" applyFont="1" applyAlignment="1">
      <alignment vertical="center" shrinkToFit="1"/>
    </xf>
    <xf numFmtId="0" fontId="41" fillId="2" borderId="0" xfId="0" applyFont="1" applyFill="1" applyAlignment="1">
      <alignment vertical="center" shrinkToFit="1"/>
    </xf>
    <xf numFmtId="49" fontId="41" fillId="0" borderId="0" xfId="0" applyNumberFormat="1" applyFont="1" applyAlignment="1">
      <alignment horizontal="left" vertical="center" shrinkToFit="1"/>
    </xf>
    <xf numFmtId="49" fontId="41" fillId="0" borderId="0" xfId="0" applyNumberFormat="1" applyFont="1" applyAlignment="1">
      <alignment vertical="center" shrinkToFit="1"/>
    </xf>
    <xf numFmtId="0" fontId="42" fillId="0" borderId="0" xfId="6" applyFont="1" applyAlignment="1">
      <alignment vertical="center" shrinkToFit="1"/>
    </xf>
    <xf numFmtId="0" fontId="43" fillId="2" borderId="0" xfId="1" applyFont="1" applyFill="1" applyAlignment="1">
      <alignment horizontal="center"/>
    </xf>
    <xf numFmtId="49" fontId="8" fillId="2" borderId="30" xfId="0" applyNumberFormat="1" applyFont="1" applyFill="1" applyBorder="1" applyAlignment="1">
      <alignment horizontal="right"/>
    </xf>
    <xf numFmtId="49" fontId="33" fillId="2" borderId="7" xfId="0" applyNumberFormat="1" applyFont="1" applyFill="1" applyBorder="1" applyAlignment="1">
      <alignment horizontal="center"/>
    </xf>
    <xf numFmtId="49" fontId="8" fillId="2" borderId="30" xfId="0" applyNumberFormat="1" applyFont="1" applyFill="1" applyBorder="1" applyAlignment="1"/>
    <xf numFmtId="49" fontId="33" fillId="2" borderId="31" xfId="0" applyNumberFormat="1" applyFont="1" applyFill="1" applyBorder="1" applyAlignment="1">
      <alignment horizontal="center"/>
    </xf>
    <xf numFmtId="49" fontId="18" fillId="2" borderId="28" xfId="0" applyNumberFormat="1" applyFont="1" applyFill="1" applyBorder="1" applyAlignment="1">
      <alignment horizontal="center"/>
    </xf>
    <xf numFmtId="49" fontId="18" fillId="2" borderId="16" xfId="0" applyNumberFormat="1" applyFont="1" applyFill="1" applyBorder="1" applyAlignment="1">
      <alignment horizontal="center" shrinkToFit="1"/>
    </xf>
    <xf numFmtId="49" fontId="33" fillId="2" borderId="30" xfId="0" applyNumberFormat="1" applyFont="1" applyFill="1" applyBorder="1" applyAlignment="1"/>
    <xf numFmtId="49" fontId="8" fillId="2" borderId="20" xfId="0" applyNumberFormat="1" applyFont="1" applyFill="1" applyBorder="1" applyAlignment="1">
      <alignment horizontal="right"/>
    </xf>
    <xf numFmtId="49" fontId="6" fillId="2" borderId="32" xfId="0" applyNumberFormat="1" applyFont="1" applyFill="1" applyBorder="1" applyAlignment="1">
      <alignment horizontal="center"/>
    </xf>
    <xf numFmtId="49" fontId="33" fillId="2" borderId="35" xfId="0" applyNumberFormat="1" applyFont="1" applyFill="1" applyBorder="1" applyAlignment="1">
      <alignment horizontal="center"/>
    </xf>
    <xf numFmtId="49" fontId="6" fillId="2" borderId="26" xfId="0" applyNumberFormat="1" applyFont="1" applyFill="1" applyBorder="1" applyAlignment="1">
      <alignment horizontal="center"/>
    </xf>
    <xf numFmtId="49" fontId="6" fillId="2" borderId="29" xfId="0" applyNumberFormat="1" applyFont="1" applyFill="1" applyBorder="1" applyAlignment="1">
      <alignment horizontal="center"/>
    </xf>
    <xf numFmtId="49" fontId="6" fillId="2" borderId="16" xfId="0" applyNumberFormat="1" applyFont="1" applyFill="1" applyBorder="1" applyAlignment="1">
      <alignment horizontal="center"/>
    </xf>
    <xf numFmtId="49" fontId="6" fillId="2" borderId="31" xfId="0" applyNumberFormat="1" applyFont="1" applyFill="1" applyBorder="1" applyAlignment="1">
      <alignment horizontal="center"/>
    </xf>
    <xf numFmtId="49" fontId="21" fillId="2" borderId="7" xfId="0" applyNumberFormat="1" applyFont="1" applyFill="1" applyBorder="1" applyAlignment="1">
      <alignment horizontal="center" vertical="center"/>
    </xf>
    <xf numFmtId="49" fontId="33" fillId="2" borderId="3" xfId="0" applyNumberFormat="1" applyFont="1" applyFill="1" applyBorder="1" applyAlignment="1">
      <alignment horizontal="center" vertical="center"/>
    </xf>
    <xf numFmtId="49" fontId="33" fillId="2" borderId="0" xfId="0" applyNumberFormat="1" applyFont="1" applyFill="1" applyAlignment="1">
      <alignment horizontal="center" vertical="center"/>
    </xf>
    <xf numFmtId="49" fontId="21" fillId="2" borderId="45" xfId="0" applyNumberFormat="1" applyFont="1" applyFill="1" applyBorder="1" applyAlignment="1">
      <alignment horizontal="center" vertical="center"/>
    </xf>
    <xf numFmtId="49" fontId="33" fillId="2" borderId="5" xfId="0" applyNumberFormat="1" applyFont="1" applyFill="1" applyBorder="1" applyAlignment="1">
      <alignment horizontal="center"/>
    </xf>
    <xf numFmtId="49" fontId="33" fillId="2" borderId="30" xfId="0" applyNumberFormat="1" applyFont="1" applyFill="1" applyBorder="1" applyAlignment="1">
      <alignment horizontal="center"/>
    </xf>
    <xf numFmtId="49" fontId="6" fillId="2" borderId="0" xfId="2" applyNumberFormat="1" applyFont="1" applyFill="1" applyAlignment="1">
      <alignment horizontal="center"/>
    </xf>
    <xf numFmtId="0" fontId="0" fillId="2" borderId="0" xfId="0" applyFill="1" applyAlignment="1"/>
    <xf numFmtId="49" fontId="8" fillId="2" borderId="0" xfId="2" applyNumberFormat="1" applyFont="1" applyFill="1" applyAlignment="1">
      <alignment horizontal="center" shrinkToFit="1"/>
    </xf>
    <xf numFmtId="0" fontId="0" fillId="2" borderId="0" xfId="0" applyFill="1">
      <alignment vertical="center"/>
    </xf>
    <xf numFmtId="0" fontId="4" fillId="2" borderId="1" xfId="3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2" borderId="2" xfId="3" applyFont="1" applyFill="1" applyBorder="1" applyAlignment="1">
      <alignment vertical="center" shrinkToFit="1"/>
    </xf>
    <xf numFmtId="0" fontId="4" fillId="2" borderId="6" xfId="3" applyFont="1" applyFill="1" applyBorder="1" applyAlignment="1">
      <alignment vertical="center" shrinkToFit="1"/>
    </xf>
    <xf numFmtId="0" fontId="4" fillId="2" borderId="1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vertical="center" shrinkToFit="1"/>
    </xf>
    <xf numFmtId="0" fontId="11" fillId="2" borderId="6" xfId="3" applyFont="1" applyFill="1" applyBorder="1" applyAlignment="1">
      <alignment vertical="center" shrinkToFit="1"/>
    </xf>
    <xf numFmtId="0" fontId="38" fillId="2" borderId="7" xfId="1" applyFont="1" applyFill="1" applyBorder="1" applyAlignment="1">
      <alignment horizontal="center" vertical="center" shrinkToFit="1"/>
    </xf>
    <xf numFmtId="0" fontId="46" fillId="2" borderId="0" xfId="0" applyFont="1" applyFill="1">
      <alignment vertical="center"/>
    </xf>
    <xf numFmtId="0" fontId="30" fillId="2" borderId="7" xfId="1" applyFont="1" applyFill="1" applyBorder="1" applyAlignment="1">
      <alignment horizontal="center" vertical="center" shrinkToFit="1"/>
    </xf>
    <xf numFmtId="0" fontId="31" fillId="2" borderId="0" xfId="0" applyFont="1" applyFill="1">
      <alignment vertical="center"/>
    </xf>
    <xf numFmtId="49" fontId="30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10" xfId="0" applyFont="1" applyFill="1" applyBorder="1" applyAlignment="1">
      <alignment horizontal="center"/>
    </xf>
    <xf numFmtId="49" fontId="38" fillId="2" borderId="0" xfId="0" applyNumberFormat="1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0" fontId="46" fillId="2" borderId="10" xfId="0" applyFont="1" applyFill="1" applyBorder="1" applyAlignment="1">
      <alignment horizontal="center"/>
    </xf>
    <xf numFmtId="49" fontId="13" fillId="4" borderId="7" xfId="0" applyNumberFormat="1" applyFont="1" applyFill="1" applyBorder="1" applyAlignment="1">
      <alignment horizontal="center"/>
    </xf>
    <xf numFmtId="49" fontId="13" fillId="4" borderId="0" xfId="0" applyNumberFormat="1" applyFont="1" applyFill="1" applyAlignment="1">
      <alignment horizontal="center"/>
    </xf>
    <xf numFmtId="49" fontId="13" fillId="4" borderId="10" xfId="0" applyNumberFormat="1" applyFont="1" applyFill="1" applyBorder="1" applyAlignment="1">
      <alignment horizontal="center"/>
    </xf>
    <xf numFmtId="0" fontId="44" fillId="2" borderId="1" xfId="0" applyFont="1" applyFill="1" applyBorder="1" applyAlignment="1">
      <alignment horizontal="center" vertical="center" shrinkToFit="1"/>
    </xf>
    <xf numFmtId="0" fontId="36" fillId="2" borderId="2" xfId="3" applyFont="1" applyFill="1" applyBorder="1" applyAlignment="1">
      <alignment vertical="center" shrinkToFit="1"/>
    </xf>
    <xf numFmtId="0" fontId="36" fillId="2" borderId="6" xfId="3" applyFont="1" applyFill="1" applyBorder="1" applyAlignment="1">
      <alignment vertical="center" shrinkToFit="1"/>
    </xf>
    <xf numFmtId="49" fontId="13" fillId="4" borderId="38" xfId="0" applyNumberFormat="1" applyFont="1" applyFill="1" applyBorder="1" applyAlignment="1">
      <alignment horizontal="center"/>
    </xf>
    <xf numFmtId="49" fontId="13" fillId="4" borderId="39" xfId="0" applyNumberFormat="1" applyFont="1" applyFill="1" applyBorder="1" applyAlignment="1">
      <alignment horizontal="center"/>
    </xf>
    <xf numFmtId="49" fontId="13" fillId="4" borderId="40" xfId="0" applyNumberFormat="1" applyFont="1" applyFill="1" applyBorder="1" applyAlignment="1">
      <alignment horizontal="center"/>
    </xf>
    <xf numFmtId="49" fontId="49" fillId="8" borderId="37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10" xfId="0" applyFill="1" applyBorder="1" applyAlignment="1">
      <alignment horizontal="center"/>
    </xf>
    <xf numFmtId="49" fontId="49" fillId="6" borderId="43" xfId="0" applyNumberFormat="1" applyFont="1" applyFill="1" applyBorder="1" applyAlignment="1">
      <alignment horizontal="center" vertical="center" shrinkToFit="1"/>
    </xf>
    <xf numFmtId="0" fontId="45" fillId="6" borderId="41" xfId="0" applyFont="1" applyFill="1" applyBorder="1" applyAlignment="1">
      <alignment horizontal="center" vertical="center" shrinkToFit="1"/>
    </xf>
    <xf numFmtId="0" fontId="45" fillId="6" borderId="47" xfId="0" applyFont="1" applyFill="1" applyBorder="1" applyAlignment="1">
      <alignment horizontal="center" vertical="center" shrinkToFit="1"/>
    </xf>
    <xf numFmtId="49" fontId="49" fillId="6" borderId="42" xfId="0" applyNumberFormat="1" applyFont="1" applyFill="1" applyBorder="1" applyAlignment="1">
      <alignment horizontal="center" vertical="center" shrinkToFit="1"/>
    </xf>
    <xf numFmtId="0" fontId="45" fillId="6" borderId="36" xfId="0" applyFont="1" applyFill="1" applyBorder="1" applyAlignment="1">
      <alignment horizontal="center" vertical="center" shrinkToFit="1"/>
    </xf>
    <xf numFmtId="0" fontId="45" fillId="6" borderId="46" xfId="0" applyFont="1" applyFill="1" applyBorder="1" applyAlignment="1">
      <alignment horizontal="center" vertical="center" shrinkToFit="1"/>
    </xf>
    <xf numFmtId="49" fontId="13" fillId="8" borderId="41" xfId="0" applyNumberFormat="1" applyFont="1" applyFill="1" applyBorder="1" applyAlignment="1">
      <alignment horizontal="center" vertical="center"/>
    </xf>
    <xf numFmtId="0" fontId="50" fillId="2" borderId="7" xfId="1" applyFont="1" applyFill="1" applyBorder="1" applyAlignment="1">
      <alignment horizontal="center" vertical="center" shrinkToFit="1"/>
    </xf>
    <xf numFmtId="0" fontId="51" fillId="2" borderId="0" xfId="0" applyFont="1" applyFill="1">
      <alignment vertical="center"/>
    </xf>
    <xf numFmtId="0" fontId="22" fillId="2" borderId="0" xfId="1" applyFont="1" applyFill="1" applyAlignment="1">
      <alignment vertical="center" shrinkToFit="1"/>
    </xf>
    <xf numFmtId="0" fontId="23" fillId="0" borderId="0" xfId="0" applyFont="1">
      <alignment vertical="center"/>
    </xf>
    <xf numFmtId="49" fontId="13" fillId="2" borderId="0" xfId="0" applyNumberFormat="1" applyFont="1" applyFill="1" applyAlignment="1">
      <alignment horizontal="center"/>
    </xf>
    <xf numFmtId="49" fontId="13" fillId="2" borderId="10" xfId="0" applyNumberFormat="1" applyFont="1" applyFill="1" applyBorder="1" applyAlignment="1">
      <alignment horizontal="center"/>
    </xf>
    <xf numFmtId="0" fontId="35" fillId="2" borderId="2" xfId="3" applyFont="1" applyFill="1" applyBorder="1" applyAlignment="1">
      <alignment vertical="center" shrinkToFit="1"/>
    </xf>
    <xf numFmtId="0" fontId="35" fillId="2" borderId="6" xfId="3" applyFont="1" applyFill="1" applyBorder="1" applyAlignment="1">
      <alignment vertical="center" shrinkToFit="1"/>
    </xf>
    <xf numFmtId="49" fontId="29" fillId="2" borderId="23" xfId="0" applyNumberFormat="1" applyFont="1" applyFill="1" applyBorder="1" applyAlignment="1">
      <alignment shrinkToFit="1"/>
    </xf>
    <xf numFmtId="0" fontId="31" fillId="2" borderId="14" xfId="0" applyFont="1" applyFill="1" applyBorder="1" applyAlignment="1">
      <alignment shrinkToFit="1"/>
    </xf>
    <xf numFmtId="49" fontId="29" fillId="2" borderId="9" xfId="0" applyNumberFormat="1" applyFont="1" applyFill="1" applyBorder="1" applyAlignment="1">
      <alignment shrinkToFit="1"/>
    </xf>
    <xf numFmtId="0" fontId="31" fillId="2" borderId="8" xfId="0" applyFont="1" applyFill="1" applyBorder="1" applyAlignment="1">
      <alignment shrinkToFit="1"/>
    </xf>
    <xf numFmtId="49" fontId="29" fillId="2" borderId="0" xfId="0" applyNumberFormat="1" applyFont="1" applyFill="1" applyAlignment="1">
      <alignment shrinkToFit="1"/>
    </xf>
    <xf numFmtId="0" fontId="31" fillId="0" borderId="10" xfId="0" applyFont="1" applyBorder="1" applyAlignment="1">
      <alignment shrinkToFit="1"/>
    </xf>
    <xf numFmtId="0" fontId="46" fillId="0" borderId="0" xfId="0" applyFont="1">
      <alignment vertical="center"/>
    </xf>
    <xf numFmtId="0" fontId="46" fillId="0" borderId="0" xfId="0" applyFont="1" applyAlignment="1">
      <alignment horizontal="center"/>
    </xf>
    <xf numFmtId="0" fontId="46" fillId="0" borderId="10" xfId="0" applyFont="1" applyBorder="1" applyAlignment="1">
      <alignment horizontal="center"/>
    </xf>
    <xf numFmtId="0" fontId="4" fillId="2" borderId="0" xfId="3" applyFont="1" applyFill="1" applyAlignment="1">
      <alignment vertical="center" shrinkToFit="1"/>
    </xf>
    <xf numFmtId="0" fontId="4" fillId="2" borderId="0" xfId="3" applyFont="1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35" fillId="2" borderId="1" xfId="3" applyFont="1" applyFill="1" applyBorder="1" applyAlignment="1">
      <alignment horizontal="center" vertical="center" shrinkToFit="1"/>
    </xf>
    <xf numFmtId="0" fontId="3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49" fontId="49" fillId="7" borderId="44" xfId="0" applyNumberFormat="1" applyFont="1" applyFill="1" applyBorder="1" applyAlignment="1">
      <alignment horizontal="center" vertical="center" shrinkToFit="1"/>
    </xf>
    <xf numFmtId="0" fontId="45" fillId="7" borderId="37" xfId="0" applyFont="1" applyFill="1" applyBorder="1" applyAlignment="1">
      <alignment horizontal="center" vertical="center" shrinkToFit="1"/>
    </xf>
    <xf numFmtId="0" fontId="45" fillId="7" borderId="48" xfId="0" applyFont="1" applyFill="1" applyBorder="1" applyAlignment="1">
      <alignment horizontal="center" vertical="center" shrinkToFit="1"/>
    </xf>
    <xf numFmtId="49" fontId="49" fillId="7" borderId="42" xfId="0" applyNumberFormat="1" applyFont="1" applyFill="1" applyBorder="1" applyAlignment="1">
      <alignment horizontal="center" vertical="center" shrinkToFit="1"/>
    </xf>
    <xf numFmtId="0" fontId="45" fillId="7" borderId="36" xfId="0" applyFont="1" applyFill="1" applyBorder="1" applyAlignment="1">
      <alignment horizontal="center" vertical="center" shrinkToFit="1"/>
    </xf>
    <xf numFmtId="0" fontId="45" fillId="7" borderId="46" xfId="0" applyFont="1" applyFill="1" applyBorder="1" applyAlignment="1">
      <alignment horizontal="center" vertical="center" shrinkToFit="1"/>
    </xf>
    <xf numFmtId="49" fontId="8" fillId="2" borderId="0" xfId="0" applyNumberFormat="1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49" fontId="8" fillId="2" borderId="0" xfId="0" applyNumberFormat="1" applyFont="1" applyFill="1" applyAlignment="1">
      <alignment horizontal="distributed"/>
    </xf>
    <xf numFmtId="0" fontId="0" fillId="2" borderId="0" xfId="0" applyFill="1" applyAlignment="1">
      <alignment horizontal="distributed"/>
    </xf>
    <xf numFmtId="49" fontId="8" fillId="2" borderId="0" xfId="0" applyNumberFormat="1" applyFont="1" applyFill="1" applyAlignment="1">
      <alignment horizontal="right"/>
    </xf>
    <xf numFmtId="0" fontId="0" fillId="2" borderId="30" xfId="0" applyFill="1" applyBorder="1" applyAlignment="1"/>
    <xf numFmtId="49" fontId="29" fillId="2" borderId="0" xfId="0" applyNumberFormat="1" applyFont="1" applyFill="1" applyAlignment="1">
      <alignment horizontal="center" shrinkToFit="1"/>
    </xf>
    <xf numFmtId="0" fontId="31" fillId="2" borderId="10" xfId="0" applyFont="1" applyFill="1" applyBorder="1" applyAlignment="1">
      <alignment horizontal="center" shrinkToFit="1"/>
    </xf>
    <xf numFmtId="49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30" xfId="0" applyFill="1" applyBorder="1" applyAlignment="1">
      <alignment horizontal="center"/>
    </xf>
    <xf numFmtId="49" fontId="48" fillId="2" borderId="0" xfId="0" applyNumberFormat="1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0" fontId="45" fillId="2" borderId="10" xfId="0" applyFont="1" applyFill="1" applyBorder="1" applyAlignment="1">
      <alignment horizontal="center"/>
    </xf>
    <xf numFmtId="49" fontId="29" fillId="2" borderId="4" xfId="0" applyNumberFormat="1" applyFont="1" applyFill="1" applyBorder="1" applyAlignment="1"/>
    <xf numFmtId="0" fontId="31" fillId="2" borderId="5" xfId="0" applyFont="1" applyFill="1" applyBorder="1" applyAlignment="1"/>
    <xf numFmtId="0" fontId="28" fillId="3" borderId="13" xfId="5" applyFont="1" applyFill="1" applyBorder="1" applyAlignment="1">
      <alignment horizontal="left" vertical="center" shrinkToFit="1"/>
    </xf>
    <xf numFmtId="0" fontId="28" fillId="3" borderId="0" xfId="0" applyFont="1" applyFill="1" applyAlignment="1">
      <alignment vertical="center" shrinkToFit="1"/>
    </xf>
    <xf numFmtId="0" fontId="28" fillId="5" borderId="13" xfId="5" applyFont="1" applyFill="1" applyBorder="1" applyAlignment="1">
      <alignment horizontal="left" vertical="center" shrinkToFit="1"/>
    </xf>
    <xf numFmtId="0" fontId="28" fillId="5" borderId="0" xfId="0" applyFont="1" applyFill="1" applyAlignment="1">
      <alignment vertical="center" shrinkToFit="1"/>
    </xf>
    <xf numFmtId="49" fontId="38" fillId="2" borderId="25" xfId="0" applyNumberFormat="1" applyFont="1" applyFill="1" applyBorder="1" applyAlignment="1">
      <alignment horizontal="center"/>
    </xf>
    <xf numFmtId="0" fontId="46" fillId="2" borderId="25" xfId="0" applyFont="1" applyFill="1" applyBorder="1" applyAlignment="1">
      <alignment horizontal="center"/>
    </xf>
    <xf numFmtId="0" fontId="46" fillId="2" borderId="18" xfId="0" applyFont="1" applyFill="1" applyBorder="1" applyAlignment="1">
      <alignment horizontal="center"/>
    </xf>
    <xf numFmtId="0" fontId="33" fillId="2" borderId="7" xfId="1" applyFont="1" applyFill="1" applyBorder="1" applyAlignment="1">
      <alignment horizontal="center" vertical="center" shrinkToFit="1"/>
    </xf>
    <xf numFmtId="0" fontId="47" fillId="2" borderId="0" xfId="0" applyFont="1" applyFill="1">
      <alignment vertical="center"/>
    </xf>
    <xf numFmtId="49" fontId="50" fillId="2" borderId="0" xfId="0" applyNumberFormat="1" applyFont="1" applyFill="1" applyAlignment="1">
      <alignment horizontal="center"/>
    </xf>
    <xf numFmtId="0" fontId="51" fillId="2" borderId="0" xfId="0" applyFont="1" applyFill="1" applyAlignment="1">
      <alignment horizontal="center"/>
    </xf>
    <xf numFmtId="0" fontId="51" fillId="2" borderId="10" xfId="0" applyFont="1" applyFill="1" applyBorder="1" applyAlignment="1">
      <alignment horizontal="center"/>
    </xf>
  </cellXfs>
  <cellStyles count="7">
    <cellStyle name="標準" xfId="0" builtinId="0"/>
    <cellStyle name="標準 2" xfId="6" xr:uid="{DDF1FD68-87C0-4579-942E-A7F05DDCAA3C}"/>
    <cellStyle name="標準 2 2" xfId="5" xr:uid="{6C7B2DCA-15CF-4E49-9B0F-77651FC2B4ED}"/>
    <cellStyle name="標準 3" xfId="4" xr:uid="{1F3DB1D7-F45D-4A62-B199-4A117FF63DA5}"/>
    <cellStyle name="標準_第31回秋季中央大会一部１" xfId="3" xr:uid="{F37C49E6-7AB3-46D2-AA84-2C36C2863000}"/>
    <cellStyle name="標準_第33回秋季中央大会Y2" xfId="2" xr:uid="{2D9C1C55-05C0-48C1-9940-E0B799E8B6D2}"/>
    <cellStyle name="標準_第34回秋季中央大会二部" xfId="1" xr:uid="{F8641EC8-58DB-46EB-9D35-9E0350EF3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83D0E-25F4-4355-B6D3-2EFC73DCC14A}">
  <dimension ref="A1:AO97"/>
  <sheetViews>
    <sheetView showGridLines="0" tabSelected="1" view="pageBreakPreview" topLeftCell="A15" zoomScale="50" zoomScaleNormal="100" zoomScaleSheetLayoutView="50" workbookViewId="0">
      <selection activeCell="P28" sqref="P28:T29"/>
    </sheetView>
  </sheetViews>
  <sheetFormatPr defaultColWidth="8.25" defaultRowHeight="18" x14ac:dyDescent="0.2"/>
  <cols>
    <col min="1" max="1" width="4.25" style="1" customWidth="1"/>
    <col min="2" max="2" width="2.75" style="2" customWidth="1"/>
    <col min="3" max="3" width="14.58203125" style="7" customWidth="1"/>
    <col min="4" max="4" width="2.83203125" style="49" customWidth="1"/>
    <col min="5" max="5" width="14.08203125" style="67" customWidth="1"/>
    <col min="6" max="6" width="2.75" style="53" customWidth="1"/>
    <col min="7" max="7" width="2.75" style="22" customWidth="1"/>
    <col min="8" max="10" width="2.75" style="53" customWidth="1"/>
    <col min="11" max="12" width="3.58203125" style="53" customWidth="1"/>
    <col min="13" max="14" width="3.58203125" style="55" customWidth="1"/>
    <col min="15" max="17" width="2.75" style="55" customWidth="1"/>
    <col min="18" max="18" width="3.4140625" style="54" customWidth="1"/>
    <col min="19" max="19" width="1.9140625" style="55" customWidth="1"/>
    <col min="20" max="20" width="13.1640625" style="70" customWidth="1"/>
    <col min="21" max="21" width="2.83203125" style="7" customWidth="1"/>
    <col min="22" max="22" width="15.9140625" style="8" customWidth="1"/>
    <col min="23" max="23" width="2.83203125" style="7" customWidth="1"/>
    <col min="24" max="24" width="3.5" style="1" customWidth="1"/>
    <col min="25" max="25" width="9.58203125" style="8" customWidth="1"/>
    <col min="26" max="26" width="3.58203125" style="159" customWidth="1"/>
    <col min="27" max="27" width="2.6640625" style="1" customWidth="1"/>
    <col min="28" max="28" width="14.5" style="160" customWidth="1"/>
    <col min="29" max="29" width="9.33203125" style="161" customWidth="1"/>
    <col min="30" max="31" width="3.6640625" style="8" customWidth="1"/>
    <col min="32" max="32" width="8.25" style="8"/>
    <col min="33" max="33" width="7.9140625" style="8" customWidth="1"/>
    <col min="34" max="34" width="3.6640625" style="9" customWidth="1"/>
    <col min="35" max="35" width="3.5" style="9" customWidth="1"/>
    <col min="36" max="36" width="8.25" style="9"/>
    <col min="37" max="37" width="3.75" style="9" customWidth="1"/>
    <col min="38" max="38" width="8.25" style="9"/>
    <col min="39" max="16384" width="8.25" style="10"/>
  </cols>
  <sheetData>
    <row r="1" spans="1:38" ht="24" customHeight="1" x14ac:dyDescent="0.55000000000000004">
      <c r="C1" s="3"/>
      <c r="D1" s="4"/>
      <c r="E1" s="66"/>
      <c r="F1" s="192" t="s">
        <v>48</v>
      </c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69"/>
      <c r="U1" s="6"/>
      <c r="V1" s="4"/>
    </row>
    <row r="2" spans="1:38" ht="15" customHeight="1" x14ac:dyDescent="0.2">
      <c r="C2" s="3"/>
      <c r="D2" s="4"/>
      <c r="E2" s="66"/>
      <c r="F2" s="5"/>
      <c r="G2" s="11"/>
      <c r="H2" s="12"/>
      <c r="I2" s="12"/>
      <c r="J2" s="12"/>
      <c r="K2" s="12"/>
      <c r="L2" s="12"/>
      <c r="M2" s="12"/>
      <c r="N2" s="12"/>
      <c r="O2" s="12"/>
      <c r="P2" s="5"/>
      <c r="Q2" s="11"/>
      <c r="R2" s="13"/>
      <c r="S2" s="12"/>
      <c r="T2" s="194"/>
      <c r="U2" s="195"/>
      <c r="V2" s="195"/>
      <c r="W2" s="14"/>
    </row>
    <row r="3" spans="1:38" s="18" customFormat="1" ht="15" customHeight="1" x14ac:dyDescent="0.2">
      <c r="A3" s="80"/>
      <c r="B3" s="2"/>
      <c r="C3" s="15" t="s">
        <v>101</v>
      </c>
      <c r="D3" s="4"/>
      <c r="E3" s="79" t="s">
        <v>140</v>
      </c>
      <c r="F3" s="5"/>
      <c r="G3" s="11"/>
      <c r="H3" s="12"/>
      <c r="I3" s="12"/>
      <c r="J3" s="12"/>
      <c r="K3" s="12"/>
      <c r="L3" s="12"/>
      <c r="M3" s="12"/>
      <c r="N3" s="12"/>
      <c r="O3" s="12"/>
      <c r="P3" s="5"/>
      <c r="Q3" s="11"/>
      <c r="R3" s="13"/>
      <c r="S3" s="12"/>
      <c r="T3" s="69"/>
      <c r="U3" s="6"/>
      <c r="V3" s="4"/>
      <c r="W3" s="6"/>
      <c r="X3" s="1"/>
      <c r="Y3" s="16"/>
      <c r="Z3" s="162"/>
      <c r="AA3" s="80"/>
      <c r="AB3" s="162"/>
      <c r="AC3" s="80"/>
      <c r="AD3" s="16"/>
      <c r="AE3" s="8"/>
      <c r="AF3" s="16"/>
      <c r="AG3" s="16"/>
      <c r="AH3" s="17"/>
      <c r="AI3" s="17"/>
      <c r="AJ3" s="17"/>
      <c r="AK3" s="17"/>
      <c r="AL3" s="17"/>
    </row>
    <row r="4" spans="1:38" s="18" customFormat="1" ht="15" customHeight="1" x14ac:dyDescent="0.2">
      <c r="A4" s="80"/>
      <c r="B4" s="2"/>
      <c r="C4" s="19"/>
      <c r="D4" s="20"/>
      <c r="E4" s="67"/>
      <c r="F4" s="21"/>
      <c r="G4" s="22"/>
      <c r="H4" s="21"/>
      <c r="I4" s="21"/>
      <c r="J4" s="21"/>
      <c r="K4" s="21"/>
      <c r="L4" s="23" t="s">
        <v>102</v>
      </c>
      <c r="M4" s="24"/>
      <c r="N4" s="21"/>
      <c r="O4" s="21"/>
      <c r="P4" s="21"/>
      <c r="Q4" s="21"/>
      <c r="R4" s="22"/>
      <c r="S4" s="21"/>
      <c r="T4" s="70"/>
      <c r="U4" s="19"/>
      <c r="V4" s="16"/>
      <c r="W4" s="19"/>
      <c r="X4" s="1"/>
      <c r="Y4" s="16"/>
      <c r="Z4" s="162"/>
      <c r="AA4" s="80"/>
      <c r="AB4" s="162"/>
      <c r="AC4" s="80"/>
      <c r="AD4" s="16"/>
      <c r="AE4" s="16"/>
      <c r="AF4" s="16"/>
      <c r="AG4" s="16"/>
      <c r="AH4" s="17"/>
      <c r="AI4" s="17"/>
      <c r="AJ4" s="17"/>
      <c r="AK4" s="17"/>
      <c r="AL4" s="17"/>
    </row>
    <row r="5" spans="1:38" ht="15" customHeight="1" thickBot="1" x14ac:dyDescent="0.25">
      <c r="A5" s="1">
        <v>5</v>
      </c>
      <c r="B5" s="196" t="str">
        <f>VLOOKUP(A5,$Z$5:$AC$57,2,FALSE)</f>
        <v>中</v>
      </c>
      <c r="C5" s="198" t="str">
        <f>VLOOKUP(A5,$Z$5:$AC$57,3,FALSE)</f>
        <v>ミヤコリトルベアーズ</v>
      </c>
      <c r="D5" s="200">
        <v>1</v>
      </c>
      <c r="E5" s="68"/>
      <c r="F5" s="25"/>
      <c r="G5" s="26"/>
      <c r="H5" s="27"/>
      <c r="I5" s="27"/>
      <c r="J5" s="27"/>
      <c r="K5" s="27"/>
      <c r="L5" s="27"/>
      <c r="M5" s="28"/>
      <c r="N5" s="28"/>
      <c r="O5" s="28"/>
      <c r="P5" s="28"/>
      <c r="Q5" s="28"/>
      <c r="R5" s="128"/>
      <c r="S5" s="104"/>
      <c r="T5" s="140"/>
      <c r="U5" s="201">
        <v>25</v>
      </c>
      <c r="V5" s="203" t="str">
        <f>VLOOKUP(X5,$Z$5:$AB$55,3,FALSE)</f>
        <v>有吉メッツ</v>
      </c>
      <c r="W5" s="198" t="str">
        <f>VLOOKUP(X5,$Z$5:$AB$150,2,FALSE)</f>
        <v>緑</v>
      </c>
      <c r="X5" s="1">
        <v>36</v>
      </c>
      <c r="Z5" s="163">
        <v>1</v>
      </c>
      <c r="AA5" s="164" t="s">
        <v>0</v>
      </c>
      <c r="AB5" s="165" t="s">
        <v>100</v>
      </c>
      <c r="AC5" s="1"/>
    </row>
    <row r="6" spans="1:38" ht="15" customHeight="1" thickTop="1" thickBot="1" x14ac:dyDescent="0.6">
      <c r="B6" s="197"/>
      <c r="C6" s="199"/>
      <c r="D6" s="200"/>
      <c r="E6" s="111" t="s">
        <v>123</v>
      </c>
      <c r="F6" s="27"/>
      <c r="G6" s="31"/>
      <c r="H6" s="141" t="s">
        <v>157</v>
      </c>
      <c r="I6" s="27"/>
      <c r="J6" s="27"/>
      <c r="K6" s="27"/>
      <c r="L6" s="27"/>
      <c r="M6" s="28"/>
      <c r="N6" s="28"/>
      <c r="O6" s="28"/>
      <c r="P6" s="28"/>
      <c r="Q6" s="139" t="s">
        <v>160</v>
      </c>
      <c r="R6" s="36"/>
      <c r="S6" s="246" t="s">
        <v>123</v>
      </c>
      <c r="T6" s="247"/>
      <c r="U6" s="202"/>
      <c r="V6" s="204"/>
      <c r="W6" s="199"/>
      <c r="Z6" s="163">
        <v>2</v>
      </c>
      <c r="AA6" s="164" t="s">
        <v>0</v>
      </c>
      <c r="AB6" s="165" t="s">
        <v>1</v>
      </c>
      <c r="AC6" s="1"/>
    </row>
    <row r="7" spans="1:38" ht="15" customHeight="1" thickTop="1" thickBot="1" x14ac:dyDescent="0.25">
      <c r="A7" s="1">
        <v>30</v>
      </c>
      <c r="B7" s="196" t="str">
        <f t="shared" ref="B7" si="0">VLOOKUP(A7,$Z$5:$AC$57,2,FALSE)</f>
        <v>若</v>
      </c>
      <c r="C7" s="203" t="str">
        <f>VLOOKUP(A7,$Z$5:$AC$57,3,FALSE)</f>
        <v>千城台レッドシャーク</v>
      </c>
      <c r="D7" s="200">
        <f>D5+1</f>
        <v>2</v>
      </c>
      <c r="E7" s="111" t="s">
        <v>124</v>
      </c>
      <c r="F7" s="27"/>
      <c r="G7" s="131" t="s">
        <v>62</v>
      </c>
      <c r="H7" s="123" t="s">
        <v>158</v>
      </c>
      <c r="I7" s="27"/>
      <c r="J7" s="27"/>
      <c r="K7" s="27"/>
      <c r="L7" s="27"/>
      <c r="M7" s="28"/>
      <c r="N7" s="28"/>
      <c r="O7" s="28"/>
      <c r="P7" s="35"/>
      <c r="Q7" s="138" t="s">
        <v>161</v>
      </c>
      <c r="R7" s="36" t="s">
        <v>70</v>
      </c>
      <c r="S7" s="112"/>
      <c r="T7" s="113" t="s">
        <v>128</v>
      </c>
      <c r="U7" s="201">
        <f>U5+1</f>
        <v>26</v>
      </c>
      <c r="V7" s="198" t="str">
        <f>VLOOKUP(X7,$Z$5:$AB$55,3,FALSE)</f>
        <v>花見川ツインズ</v>
      </c>
      <c r="W7" s="198" t="str">
        <f>VLOOKUP(X7,$Z$5:$AB$150,2,FALSE)</f>
        <v>花</v>
      </c>
      <c r="X7" s="1">
        <v>12</v>
      </c>
      <c r="Z7" s="163">
        <v>3</v>
      </c>
      <c r="AA7" s="164" t="s">
        <v>0</v>
      </c>
      <c r="AB7" s="165" t="s">
        <v>2</v>
      </c>
      <c r="AC7" s="1"/>
    </row>
    <row r="8" spans="1:38" ht="15" customHeight="1" thickTop="1" thickBot="1" x14ac:dyDescent="0.25">
      <c r="B8" s="218"/>
      <c r="C8" s="204"/>
      <c r="D8" s="200"/>
      <c r="E8" s="87" t="s">
        <v>105</v>
      </c>
      <c r="F8" s="88" t="s">
        <v>46</v>
      </c>
      <c r="G8" s="103" t="s">
        <v>137</v>
      </c>
      <c r="H8" s="37"/>
      <c r="I8" s="27"/>
      <c r="J8" s="27"/>
      <c r="K8" s="27"/>
      <c r="L8" s="27"/>
      <c r="M8" s="28"/>
      <c r="N8" s="28"/>
      <c r="O8" s="28"/>
      <c r="P8" s="35"/>
      <c r="Q8" s="35"/>
      <c r="R8" s="93" t="s">
        <v>136</v>
      </c>
      <c r="S8" s="95" t="s">
        <v>55</v>
      </c>
      <c r="T8" s="94" t="s">
        <v>106</v>
      </c>
      <c r="U8" s="202"/>
      <c r="V8" s="199"/>
      <c r="W8" s="199"/>
      <c r="Z8" s="163">
        <v>4</v>
      </c>
      <c r="AA8" s="164" t="s">
        <v>0</v>
      </c>
      <c r="AB8" s="165" t="s">
        <v>3</v>
      </c>
      <c r="AC8" s="1"/>
    </row>
    <row r="9" spans="1:38" ht="15" customHeight="1" thickTop="1" x14ac:dyDescent="0.2">
      <c r="A9" s="1">
        <v>10</v>
      </c>
      <c r="B9" s="196" t="str">
        <f t="shared" ref="B9" si="1">VLOOKUP(A9,$Z$5:$AC$57,2,FALSE)</f>
        <v>花</v>
      </c>
      <c r="C9" s="198" t="str">
        <f>VLOOKUP(A9,$Z$5:$AC$57,3,FALSE)</f>
        <v>武石ブルーサンダー</v>
      </c>
      <c r="D9" s="200">
        <f t="shared" ref="D9" si="2">D7+1</f>
        <v>3</v>
      </c>
      <c r="E9" s="83" t="s">
        <v>108</v>
      </c>
      <c r="F9" s="39"/>
      <c r="G9" s="89" t="s">
        <v>141</v>
      </c>
      <c r="H9" s="37"/>
      <c r="I9" s="27"/>
      <c r="J9" s="27"/>
      <c r="K9" s="27"/>
      <c r="L9" s="27"/>
      <c r="M9" s="28"/>
      <c r="N9" s="28"/>
      <c r="O9" s="28"/>
      <c r="P9" s="35"/>
      <c r="Q9" s="28"/>
      <c r="R9" s="64" t="s">
        <v>150</v>
      </c>
      <c r="S9" s="38"/>
      <c r="T9" s="85" t="s">
        <v>116</v>
      </c>
      <c r="U9" s="201">
        <f t="shared" ref="U9" si="3">U7+1</f>
        <v>27</v>
      </c>
      <c r="V9" s="198" t="str">
        <f>VLOOKUP(X9,$Z$5:$AB$55,3,FALSE)</f>
        <v>緑町レッドイーグルス</v>
      </c>
      <c r="W9" s="198" t="str">
        <f>VLOOKUP(X9,$Z$5:$AB$150,2,FALSE)</f>
        <v>稲</v>
      </c>
      <c r="X9" s="1">
        <v>23</v>
      </c>
      <c r="Z9" s="163">
        <v>5</v>
      </c>
      <c r="AA9" s="164" t="s">
        <v>0</v>
      </c>
      <c r="AB9" s="165" t="s">
        <v>4</v>
      </c>
      <c r="AC9" s="1"/>
    </row>
    <row r="10" spans="1:38" ht="15" customHeight="1" thickBot="1" x14ac:dyDescent="0.55000000000000004">
      <c r="B10" s="197"/>
      <c r="C10" s="199"/>
      <c r="D10" s="200"/>
      <c r="E10" s="205" t="s">
        <v>179</v>
      </c>
      <c r="F10" s="248"/>
      <c r="G10" s="248"/>
      <c r="H10" s="37" t="s">
        <v>78</v>
      </c>
      <c r="I10" s="141" t="s">
        <v>186</v>
      </c>
      <c r="J10" s="27"/>
      <c r="K10" s="27"/>
      <c r="L10" s="27"/>
      <c r="M10" s="28"/>
      <c r="N10" s="28"/>
      <c r="O10" s="28"/>
      <c r="P10" s="123" t="s">
        <v>187</v>
      </c>
      <c r="Q10" s="28" t="s">
        <v>82</v>
      </c>
      <c r="R10" s="212" t="s">
        <v>182</v>
      </c>
      <c r="S10" s="249"/>
      <c r="T10" s="250"/>
      <c r="U10" s="202"/>
      <c r="V10" s="199"/>
      <c r="W10" s="199"/>
      <c r="Z10" s="163">
        <v>6</v>
      </c>
      <c r="AA10" s="164" t="s">
        <v>0</v>
      </c>
      <c r="AB10" s="165" t="s">
        <v>5</v>
      </c>
      <c r="AC10" s="1"/>
    </row>
    <row r="11" spans="1:38" ht="15" customHeight="1" thickTop="1" thickBot="1" x14ac:dyDescent="0.55000000000000004">
      <c r="A11" s="1">
        <v>22</v>
      </c>
      <c r="B11" s="196" t="str">
        <f t="shared" ref="B11" si="4">VLOOKUP(A11,$Z$5:$AC$57,2,FALSE)</f>
        <v>稲</v>
      </c>
      <c r="C11" s="198" t="str">
        <f>VLOOKUP(A11,$Z$5:$AC$57,3,FALSE)</f>
        <v>天台バッファローズ</v>
      </c>
      <c r="D11" s="200">
        <f t="shared" ref="D11" si="5">D9+1</f>
        <v>4</v>
      </c>
      <c r="E11" s="205" t="s">
        <v>180</v>
      </c>
      <c r="F11" s="248"/>
      <c r="G11" s="248"/>
      <c r="H11" s="172"/>
      <c r="I11" s="123" t="s">
        <v>187</v>
      </c>
      <c r="J11" s="27"/>
      <c r="K11" s="27"/>
      <c r="L11" s="27"/>
      <c r="M11" s="28"/>
      <c r="N11" s="28"/>
      <c r="O11" s="35"/>
      <c r="P11" s="175" t="s">
        <v>190</v>
      </c>
      <c r="Q11" s="28"/>
      <c r="R11" s="212" t="s">
        <v>183</v>
      </c>
      <c r="S11" s="249"/>
      <c r="T11" s="250"/>
      <c r="U11" s="201">
        <f t="shared" ref="U11" si="6">U9+1</f>
        <v>28</v>
      </c>
      <c r="V11" s="203" t="str">
        <f>VLOOKUP(X11,$Z$5:$AB$55,3,FALSE)</f>
        <v>都賀の台ＲＷ・高根ＮＳ・みつわ台Ｈ</v>
      </c>
      <c r="W11" s="198" t="str">
        <f>VLOOKUP(X11,$Z$5:$AB$150,2,FALSE)</f>
        <v>若</v>
      </c>
      <c r="X11" s="1">
        <v>32</v>
      </c>
      <c r="Z11" s="163">
        <v>7</v>
      </c>
      <c r="AA11" s="164" t="s">
        <v>0</v>
      </c>
      <c r="AB11" s="165" t="s">
        <v>6</v>
      </c>
      <c r="AC11" s="1"/>
      <c r="AF11" s="251"/>
      <c r="AG11" s="252"/>
    </row>
    <row r="12" spans="1:38" ht="15" customHeight="1" thickTop="1" thickBot="1" x14ac:dyDescent="0.25">
      <c r="B12" s="197"/>
      <c r="C12" s="199"/>
      <c r="D12" s="200"/>
      <c r="E12" s="152" t="s">
        <v>105</v>
      </c>
      <c r="F12" s="47" t="s">
        <v>47</v>
      </c>
      <c r="G12" s="78" t="s">
        <v>142</v>
      </c>
      <c r="H12" s="172"/>
      <c r="I12" s="37"/>
      <c r="J12" s="27"/>
      <c r="K12" s="27"/>
      <c r="L12" s="27"/>
      <c r="M12" s="28"/>
      <c r="N12" s="28"/>
      <c r="O12" s="35"/>
      <c r="P12" s="133"/>
      <c r="Q12" s="28"/>
      <c r="R12" s="96" t="s">
        <v>150</v>
      </c>
      <c r="S12" s="95" t="s">
        <v>56</v>
      </c>
      <c r="T12" s="94" t="s">
        <v>106</v>
      </c>
      <c r="U12" s="202"/>
      <c r="V12" s="204"/>
      <c r="W12" s="199"/>
      <c r="Z12" s="163">
        <v>8</v>
      </c>
      <c r="AA12" s="164" t="s">
        <v>7</v>
      </c>
      <c r="AB12" s="166" t="s">
        <v>49</v>
      </c>
      <c r="AC12" s="1"/>
      <c r="AF12" s="251"/>
      <c r="AG12" s="253"/>
    </row>
    <row r="13" spans="1:38" ht="15" customHeight="1" thickTop="1" thickBot="1" x14ac:dyDescent="0.25">
      <c r="A13" s="1">
        <v>37</v>
      </c>
      <c r="B13" s="196" t="str">
        <f t="shared" ref="B13" si="7">VLOOKUP(A13,$Z$5:$AC$57,2,FALSE)</f>
        <v>緑</v>
      </c>
      <c r="C13" s="198" t="str">
        <f>VLOOKUP(A13,$Z$5:$AC$57,3,FALSE)</f>
        <v>泉谷メッツ</v>
      </c>
      <c r="D13" s="200">
        <f t="shared" ref="D13:D15" si="8">D11+1</f>
        <v>5</v>
      </c>
      <c r="E13" s="90" t="s">
        <v>109</v>
      </c>
      <c r="F13" s="91"/>
      <c r="G13" s="92" t="s">
        <v>143</v>
      </c>
      <c r="H13" s="27"/>
      <c r="I13" s="144"/>
      <c r="J13" s="27"/>
      <c r="K13" s="27"/>
      <c r="L13" s="27"/>
      <c r="M13" s="28"/>
      <c r="N13" s="28"/>
      <c r="O13" s="35"/>
      <c r="P13" s="133"/>
      <c r="Q13" s="174"/>
      <c r="R13" s="107" t="s">
        <v>151</v>
      </c>
      <c r="S13" s="30"/>
      <c r="T13" s="85" t="s">
        <v>117</v>
      </c>
      <c r="U13" s="201">
        <f t="shared" ref="U13" si="9">U11+1</f>
        <v>29</v>
      </c>
      <c r="V13" s="198" t="str">
        <f>VLOOKUP(X13,$Z$5:$AB$55,3,FALSE)</f>
        <v>穴川タイガース</v>
      </c>
      <c r="W13" s="198" t="str">
        <f>VLOOKUP(X13,$Z$5:$AB$150,2,FALSE)</f>
        <v>稲</v>
      </c>
      <c r="X13" s="1">
        <v>16</v>
      </c>
      <c r="Z13" s="163">
        <v>9</v>
      </c>
      <c r="AA13" s="164" t="s">
        <v>7</v>
      </c>
      <c r="AB13" s="166" t="s">
        <v>92</v>
      </c>
      <c r="AC13" s="1"/>
    </row>
    <row r="14" spans="1:38" ht="15" customHeight="1" thickTop="1" thickBot="1" x14ac:dyDescent="0.6">
      <c r="B14" s="197"/>
      <c r="C14" s="199"/>
      <c r="D14" s="200"/>
      <c r="E14" s="111" t="s">
        <v>123</v>
      </c>
      <c r="F14" s="27"/>
      <c r="G14" s="34" t="s">
        <v>63</v>
      </c>
      <c r="H14" s="173" t="s">
        <v>159</v>
      </c>
      <c r="I14" s="144"/>
      <c r="J14" s="27"/>
      <c r="K14" s="27"/>
      <c r="L14" s="27"/>
      <c r="M14" s="28"/>
      <c r="N14" s="28"/>
      <c r="O14" s="35"/>
      <c r="P14" s="133"/>
      <c r="Q14" s="139" t="s">
        <v>162</v>
      </c>
      <c r="R14" s="36" t="s">
        <v>71</v>
      </c>
      <c r="S14" s="246" t="s">
        <v>129</v>
      </c>
      <c r="T14" s="247"/>
      <c r="U14" s="202"/>
      <c r="V14" s="199"/>
      <c r="W14" s="199"/>
      <c r="Z14" s="163">
        <v>10</v>
      </c>
      <c r="AA14" s="164" t="s">
        <v>9</v>
      </c>
      <c r="AB14" s="166" t="s">
        <v>8</v>
      </c>
      <c r="AC14" s="1"/>
      <c r="AD14" s="147"/>
      <c r="AE14" s="147"/>
      <c r="AF14" s="147"/>
      <c r="AG14" s="77"/>
    </row>
    <row r="15" spans="1:38" ht="15" customHeight="1" thickTop="1" thickBot="1" x14ac:dyDescent="0.25">
      <c r="A15" s="1">
        <v>41</v>
      </c>
      <c r="B15" s="196" t="str">
        <f t="shared" ref="B15" si="10">VLOOKUP(A15,$Z$5:$AC$57,2,FALSE)</f>
        <v>美</v>
      </c>
      <c r="C15" s="203" t="str">
        <f>VLOOKUP(A15,$Z$5:$AC$57,3,FALSE)</f>
        <v>幸町リトルインデｲアンズ</v>
      </c>
      <c r="D15" s="200">
        <f t="shared" si="8"/>
        <v>6</v>
      </c>
      <c r="E15" s="90" t="s">
        <v>125</v>
      </c>
      <c r="F15" s="100"/>
      <c r="G15" s="137"/>
      <c r="H15" s="126" t="s">
        <v>158</v>
      </c>
      <c r="I15" s="37"/>
      <c r="J15" s="32"/>
      <c r="K15" s="27"/>
      <c r="L15" s="27"/>
      <c r="M15" s="28"/>
      <c r="N15" s="28"/>
      <c r="O15" s="35"/>
      <c r="P15" s="28"/>
      <c r="Q15" s="127" t="s">
        <v>163</v>
      </c>
      <c r="R15" s="41"/>
      <c r="S15" s="114"/>
      <c r="T15" s="115" t="s">
        <v>130</v>
      </c>
      <c r="U15" s="201">
        <f t="shared" ref="U15" si="11">U13+1</f>
        <v>30</v>
      </c>
      <c r="V15" s="198" t="str">
        <f>VLOOKUP(X15,$Z$5:$AB$55,3,FALSE)</f>
        <v>誉田ベアーズ</v>
      </c>
      <c r="W15" s="198" t="str">
        <f>VLOOKUP(X15,$Z$5:$AB$150,2,FALSE)</f>
        <v>緑</v>
      </c>
      <c r="X15" s="1">
        <v>40</v>
      </c>
      <c r="Z15" s="163">
        <v>11</v>
      </c>
      <c r="AA15" s="164" t="s">
        <v>9</v>
      </c>
      <c r="AB15" s="166" t="s">
        <v>10</v>
      </c>
      <c r="AC15" s="1"/>
      <c r="AD15" s="42"/>
      <c r="AE15" s="42"/>
      <c r="AF15" s="42"/>
      <c r="AG15" s="42"/>
    </row>
    <row r="16" spans="1:38" ht="15" customHeight="1" thickTop="1" thickBot="1" x14ac:dyDescent="0.6">
      <c r="B16" s="218"/>
      <c r="C16" s="204"/>
      <c r="D16" s="200"/>
      <c r="E16" s="207" t="s">
        <v>193</v>
      </c>
      <c r="F16" s="208"/>
      <c r="G16" s="208"/>
      <c r="H16" s="208"/>
      <c r="I16" s="37" t="s">
        <v>86</v>
      </c>
      <c r="J16" s="48"/>
      <c r="K16" s="27"/>
      <c r="L16" s="27"/>
      <c r="M16" s="28"/>
      <c r="N16" s="28"/>
      <c r="O16" s="123"/>
      <c r="P16" s="28" t="s">
        <v>88</v>
      </c>
      <c r="Q16" s="209" t="s">
        <v>193</v>
      </c>
      <c r="R16" s="210"/>
      <c r="S16" s="210"/>
      <c r="T16" s="211"/>
      <c r="U16" s="202"/>
      <c r="V16" s="199"/>
      <c r="W16" s="199"/>
      <c r="Z16" s="163">
        <v>12</v>
      </c>
      <c r="AA16" s="164" t="s">
        <v>9</v>
      </c>
      <c r="AB16" s="166" t="s">
        <v>11</v>
      </c>
      <c r="AC16" s="1"/>
      <c r="AD16" s="42"/>
      <c r="AE16" s="42"/>
      <c r="AF16" s="42"/>
      <c r="AG16" s="42"/>
    </row>
    <row r="17" spans="1:32" ht="15" customHeight="1" thickTop="1" thickBot="1" x14ac:dyDescent="0.6">
      <c r="A17" s="1">
        <v>14</v>
      </c>
      <c r="B17" s="196" t="str">
        <f t="shared" ref="B17" si="12">VLOOKUP(A17,$Z$5:$AC$57,2,FALSE)</f>
        <v>花</v>
      </c>
      <c r="C17" s="203" t="str">
        <f>VLOOKUP(A17,$Z$5:$AC$57,3,FALSE)</f>
        <v>幕張昆陽クラブ</v>
      </c>
      <c r="D17" s="200">
        <f>D15+1</f>
        <v>7</v>
      </c>
      <c r="E17" s="207" t="s">
        <v>200</v>
      </c>
      <c r="F17" s="208"/>
      <c r="G17" s="208"/>
      <c r="H17" s="208"/>
      <c r="I17" s="172"/>
      <c r="J17" s="179"/>
      <c r="K17" s="27"/>
      <c r="L17" s="27"/>
      <c r="M17" s="28"/>
      <c r="N17" s="35"/>
      <c r="O17" s="175"/>
      <c r="P17" s="28"/>
      <c r="Q17" s="209" t="s">
        <v>199</v>
      </c>
      <c r="R17" s="210"/>
      <c r="S17" s="210"/>
      <c r="T17" s="211"/>
      <c r="U17" s="201">
        <f t="shared" ref="U17" si="13">U15+1</f>
        <v>31</v>
      </c>
      <c r="V17" s="219" t="str">
        <f>VLOOKUP(X17,$Z$5:$AB$55,3,FALSE)</f>
        <v>磯辺トータス</v>
      </c>
      <c r="W17" s="240" t="str">
        <f>VLOOKUP(X17,$Z$5:$AB$150,2,FALSE)</f>
        <v>美</v>
      </c>
      <c r="X17" s="1">
        <v>46</v>
      </c>
      <c r="Z17" s="163">
        <v>13</v>
      </c>
      <c r="AA17" s="164" t="s">
        <v>9</v>
      </c>
      <c r="AB17" s="166" t="s">
        <v>12</v>
      </c>
      <c r="AC17" s="1"/>
    </row>
    <row r="18" spans="1:32" ht="15" customHeight="1" thickTop="1" thickBot="1" x14ac:dyDescent="0.6">
      <c r="B18" s="218"/>
      <c r="C18" s="204"/>
      <c r="D18" s="200"/>
      <c r="E18" s="87" t="s">
        <v>123</v>
      </c>
      <c r="F18" s="97"/>
      <c r="G18" s="136"/>
      <c r="H18" s="101" t="s">
        <v>167</v>
      </c>
      <c r="I18" s="172"/>
      <c r="J18" s="37"/>
      <c r="K18" s="215" t="s">
        <v>194</v>
      </c>
      <c r="L18" s="216"/>
      <c r="M18" s="216"/>
      <c r="N18" s="217"/>
      <c r="O18" s="180"/>
      <c r="P18" s="28"/>
      <c r="Q18" s="122" t="s">
        <v>164</v>
      </c>
      <c r="R18" s="154"/>
      <c r="S18" s="242" t="s">
        <v>129</v>
      </c>
      <c r="T18" s="243"/>
      <c r="U18" s="202"/>
      <c r="V18" s="220"/>
      <c r="W18" s="241"/>
      <c r="Z18" s="163">
        <v>14</v>
      </c>
      <c r="AA18" s="164" t="s">
        <v>9</v>
      </c>
      <c r="AB18" s="166" t="s">
        <v>178</v>
      </c>
      <c r="AC18" s="1"/>
    </row>
    <row r="19" spans="1:32" ht="15" customHeight="1" thickTop="1" thickBot="1" x14ac:dyDescent="0.25">
      <c r="A19" s="1">
        <v>45</v>
      </c>
      <c r="B19" s="196" t="str">
        <f t="shared" ref="B19" si="14">VLOOKUP(A19,$Z$5:$AC$57,2,FALSE)</f>
        <v>美</v>
      </c>
      <c r="C19" s="198" t="str">
        <f>VLOOKUP(A19,$Z$5:$AC$57,3,FALSE)</f>
        <v>磯辺シーグルス</v>
      </c>
      <c r="D19" s="200">
        <f>D17+1</f>
        <v>8</v>
      </c>
      <c r="E19" s="82" t="s">
        <v>133</v>
      </c>
      <c r="F19" s="27"/>
      <c r="G19" s="34" t="s">
        <v>65</v>
      </c>
      <c r="H19" s="65" t="s">
        <v>168</v>
      </c>
      <c r="I19" s="172"/>
      <c r="J19" s="37"/>
      <c r="K19" s="215" t="s">
        <v>218</v>
      </c>
      <c r="L19" s="216"/>
      <c r="M19" s="216"/>
      <c r="N19" s="217"/>
      <c r="O19" s="133"/>
      <c r="P19" s="174"/>
      <c r="Q19" s="127" t="s">
        <v>161</v>
      </c>
      <c r="R19" s="33" t="s">
        <v>72</v>
      </c>
      <c r="S19" s="116"/>
      <c r="T19" s="117" t="s">
        <v>131</v>
      </c>
      <c r="U19" s="201">
        <f>U17+1</f>
        <v>32</v>
      </c>
      <c r="V19" s="198" t="str">
        <f>VLOOKUP(X19,$Z$5:$AB$55,3,FALSE)</f>
        <v>平川ファイターズ</v>
      </c>
      <c r="W19" s="198" t="str">
        <f>VLOOKUP(X19,$Z$5:$AB$150,2,FALSE)</f>
        <v>緑</v>
      </c>
      <c r="X19" s="1">
        <v>39</v>
      </c>
      <c r="Z19" s="163">
        <v>15</v>
      </c>
      <c r="AA19" s="164" t="s">
        <v>7</v>
      </c>
      <c r="AB19" s="166" t="s">
        <v>13</v>
      </c>
      <c r="AC19" s="1"/>
    </row>
    <row r="20" spans="1:32" ht="15" customHeight="1" thickTop="1" thickBot="1" x14ac:dyDescent="0.25">
      <c r="B20" s="197"/>
      <c r="C20" s="199"/>
      <c r="D20" s="200"/>
      <c r="E20" s="87" t="s">
        <v>105</v>
      </c>
      <c r="F20" s="97" t="s">
        <v>107</v>
      </c>
      <c r="G20" s="98" t="s">
        <v>144</v>
      </c>
      <c r="H20" s="65"/>
      <c r="I20" s="172"/>
      <c r="J20" s="37"/>
      <c r="K20" s="216" t="s">
        <v>219</v>
      </c>
      <c r="L20" s="216"/>
      <c r="M20" s="216"/>
      <c r="N20" s="217"/>
      <c r="O20" s="133"/>
      <c r="P20" s="174"/>
      <c r="Q20" s="28"/>
      <c r="R20" s="93" t="s">
        <v>152</v>
      </c>
      <c r="S20" s="102" t="s">
        <v>57</v>
      </c>
      <c r="T20" s="84" t="s">
        <v>106</v>
      </c>
      <c r="U20" s="202"/>
      <c r="V20" s="199"/>
      <c r="W20" s="199"/>
      <c r="Z20" s="163">
        <v>16</v>
      </c>
      <c r="AA20" s="164" t="s">
        <v>14</v>
      </c>
      <c r="AB20" s="166" t="s">
        <v>15</v>
      </c>
      <c r="AC20" s="1"/>
    </row>
    <row r="21" spans="1:32" ht="15" customHeight="1" thickTop="1" x14ac:dyDescent="0.2">
      <c r="A21" s="1">
        <v>25</v>
      </c>
      <c r="B21" s="196" t="str">
        <f t="shared" ref="B21" si="15">VLOOKUP(A21,$Z$5:$AC$57,2,FALSE)</f>
        <v>稲</v>
      </c>
      <c r="C21" s="198" t="str">
        <f>VLOOKUP(A21,$Z$5:$AC$57,3,FALSE)</f>
        <v>ヤングジャイアンツ</v>
      </c>
      <c r="D21" s="200">
        <f t="shared" ref="D21" si="16">D19+1</f>
        <v>9</v>
      </c>
      <c r="E21" s="86" t="s">
        <v>110</v>
      </c>
      <c r="F21" s="39"/>
      <c r="G21" s="99" t="s">
        <v>141</v>
      </c>
      <c r="H21" s="64"/>
      <c r="I21" s="172"/>
      <c r="J21" s="37"/>
      <c r="K21" s="215" t="s">
        <v>221</v>
      </c>
      <c r="L21" s="216"/>
      <c r="M21" s="216"/>
      <c r="N21" s="217"/>
      <c r="O21" s="133"/>
      <c r="P21" s="174"/>
      <c r="Q21" s="28"/>
      <c r="R21" s="64" t="s">
        <v>144</v>
      </c>
      <c r="S21" s="30"/>
      <c r="T21" s="85" t="s">
        <v>118</v>
      </c>
      <c r="U21" s="201">
        <f t="shared" ref="U21" si="17">U19+1</f>
        <v>33</v>
      </c>
      <c r="V21" s="198" t="str">
        <f>VLOOKUP(X21,$Z$5:$AB$55,3,FALSE)</f>
        <v>桜木ライオンズ</v>
      </c>
      <c r="W21" s="198" t="str">
        <f>VLOOKUP(X21,$Z$5:$AB$150,2,FALSE)</f>
        <v>若</v>
      </c>
      <c r="X21" s="1">
        <v>29</v>
      </c>
      <c r="Z21" s="163">
        <v>17</v>
      </c>
      <c r="AA21" s="164" t="s">
        <v>14</v>
      </c>
      <c r="AB21" s="166" t="s">
        <v>16</v>
      </c>
      <c r="AC21" s="1"/>
    </row>
    <row r="22" spans="1:32" ht="15" customHeight="1" thickBot="1" x14ac:dyDescent="0.55000000000000004">
      <c r="B22" s="197"/>
      <c r="C22" s="199"/>
      <c r="D22" s="200"/>
      <c r="E22" s="205" t="s">
        <v>179</v>
      </c>
      <c r="F22" s="206"/>
      <c r="G22" s="206"/>
      <c r="H22" s="37"/>
      <c r="I22" s="139" t="s">
        <v>188</v>
      </c>
      <c r="J22" s="37"/>
      <c r="K22" s="238"/>
      <c r="L22" s="238"/>
      <c r="M22" s="238"/>
      <c r="N22" s="239"/>
      <c r="O22" s="133"/>
      <c r="P22" s="139" t="s">
        <v>186</v>
      </c>
      <c r="Q22" s="28" t="s">
        <v>83</v>
      </c>
      <c r="R22" s="212" t="s">
        <v>182</v>
      </c>
      <c r="S22" s="213"/>
      <c r="T22" s="214"/>
      <c r="U22" s="202"/>
      <c r="V22" s="199"/>
      <c r="W22" s="199"/>
      <c r="Z22" s="163">
        <v>18</v>
      </c>
      <c r="AA22" s="164" t="s">
        <v>14</v>
      </c>
      <c r="AB22" s="166" t="s">
        <v>17</v>
      </c>
      <c r="AC22" s="1"/>
    </row>
    <row r="23" spans="1:32" ht="15" customHeight="1" thickTop="1" thickBot="1" x14ac:dyDescent="0.55000000000000004">
      <c r="A23" s="1">
        <v>33</v>
      </c>
      <c r="B23" s="196" t="str">
        <f t="shared" ref="B23" si="18">VLOOKUP(A23,$Z$5:$AC$57,2,FALSE)</f>
        <v>若</v>
      </c>
      <c r="C23" s="198" t="str">
        <f>VLOOKUP(A23,$Z$5:$AC$57,3,FALSE)</f>
        <v>みつわ台スラッガーズ</v>
      </c>
      <c r="D23" s="200">
        <f t="shared" ref="D23" si="19">D21+1</f>
        <v>10</v>
      </c>
      <c r="E23" s="205" t="s">
        <v>181</v>
      </c>
      <c r="F23" s="206"/>
      <c r="G23" s="206"/>
      <c r="H23" s="172" t="s">
        <v>79</v>
      </c>
      <c r="I23" s="126" t="s">
        <v>189</v>
      </c>
      <c r="J23" s="37"/>
      <c r="K23" s="216" t="s">
        <v>195</v>
      </c>
      <c r="L23" s="216"/>
      <c r="M23" s="216"/>
      <c r="N23" s="217"/>
      <c r="O23" s="28"/>
      <c r="P23" s="123" t="s">
        <v>191</v>
      </c>
      <c r="Q23" s="28"/>
      <c r="R23" s="212" t="s">
        <v>184</v>
      </c>
      <c r="S23" s="213"/>
      <c r="T23" s="214"/>
      <c r="U23" s="201">
        <f t="shared" ref="U23" si="20">U21+1</f>
        <v>34</v>
      </c>
      <c r="V23" s="203" t="str">
        <f>VLOOKUP(X23,$Z$5:$AB$55,3,FALSE)</f>
        <v>小中台ＪＢＣ</v>
      </c>
      <c r="W23" s="198" t="str">
        <f>VLOOKUP(X23,$Z$5:$AB$150,2,FALSE)</f>
        <v>稲</v>
      </c>
      <c r="X23" s="1">
        <v>19</v>
      </c>
      <c r="Z23" s="163">
        <v>19</v>
      </c>
      <c r="AA23" s="164" t="s">
        <v>14</v>
      </c>
      <c r="AB23" s="166" t="s">
        <v>18</v>
      </c>
      <c r="AC23" s="1"/>
    </row>
    <row r="24" spans="1:32" ht="15" customHeight="1" thickTop="1" thickBot="1" x14ac:dyDescent="0.6">
      <c r="B24" s="197"/>
      <c r="C24" s="199"/>
      <c r="D24" s="200"/>
      <c r="E24" s="87" t="s">
        <v>105</v>
      </c>
      <c r="F24" s="88" t="s">
        <v>50</v>
      </c>
      <c r="G24" s="101" t="s">
        <v>144</v>
      </c>
      <c r="H24" s="172"/>
      <c r="I24" s="27"/>
      <c r="J24" s="37"/>
      <c r="K24" s="215" t="s">
        <v>218</v>
      </c>
      <c r="L24" s="225"/>
      <c r="M24" s="225"/>
      <c r="N24" s="226"/>
      <c r="O24" s="28"/>
      <c r="P24" s="35"/>
      <c r="Q24" s="28"/>
      <c r="R24" s="103" t="s">
        <v>144</v>
      </c>
      <c r="S24" s="95" t="s">
        <v>58</v>
      </c>
      <c r="T24" s="94" t="s">
        <v>106</v>
      </c>
      <c r="U24" s="202"/>
      <c r="V24" s="204"/>
      <c r="W24" s="199"/>
      <c r="Z24" s="163">
        <v>20</v>
      </c>
      <c r="AA24" s="164" t="s">
        <v>14</v>
      </c>
      <c r="AB24" s="166" t="s">
        <v>19</v>
      </c>
      <c r="AC24" s="1"/>
    </row>
    <row r="25" spans="1:32" ht="15" customHeight="1" thickTop="1" thickBot="1" x14ac:dyDescent="0.25">
      <c r="A25" s="1">
        <v>4</v>
      </c>
      <c r="B25" s="196" t="str">
        <f t="shared" ref="B25" si="21">VLOOKUP(A25,$Z$5:$AC$57,2,FALSE)</f>
        <v>中</v>
      </c>
      <c r="C25" s="198" t="str">
        <f>VLOOKUP(A25,$Z$5:$AC$57,3,FALSE)</f>
        <v>大森フライヤーズ</v>
      </c>
      <c r="D25" s="200">
        <f t="shared" ref="D25" si="22">D23+1</f>
        <v>11</v>
      </c>
      <c r="E25" s="86" t="s">
        <v>111</v>
      </c>
      <c r="F25" s="39"/>
      <c r="G25" s="64" t="s">
        <v>142</v>
      </c>
      <c r="H25" s="172"/>
      <c r="I25" s="27"/>
      <c r="J25" s="37"/>
      <c r="K25" s="221" t="s">
        <v>220</v>
      </c>
      <c r="L25" s="222"/>
      <c r="M25" s="222"/>
      <c r="N25" s="223"/>
      <c r="O25" s="28"/>
      <c r="P25" s="35"/>
      <c r="Q25" s="133"/>
      <c r="R25" s="64" t="s">
        <v>145</v>
      </c>
      <c r="S25" s="38"/>
      <c r="T25" s="85" t="s">
        <v>119</v>
      </c>
      <c r="U25" s="201">
        <f t="shared" ref="U25" si="23">U23+1</f>
        <v>35</v>
      </c>
      <c r="V25" s="198" t="str">
        <f>VLOOKUP(X25,$Z$5:$AB$55,3,FALSE)</f>
        <v>院内イーグルス</v>
      </c>
      <c r="W25" s="198" t="str">
        <f>VLOOKUP(X25,$Z$5:$AB$150,2,FALSE)</f>
        <v>中</v>
      </c>
      <c r="X25" s="1">
        <v>2</v>
      </c>
      <c r="Z25" s="163">
        <v>21</v>
      </c>
      <c r="AA25" s="164" t="s">
        <v>21</v>
      </c>
      <c r="AB25" s="166" t="s">
        <v>20</v>
      </c>
      <c r="AC25" s="1"/>
    </row>
    <row r="26" spans="1:32" ht="15" customHeight="1" thickBot="1" x14ac:dyDescent="0.6">
      <c r="B26" s="197"/>
      <c r="C26" s="199"/>
      <c r="D26" s="200"/>
      <c r="E26" s="111" t="s">
        <v>123</v>
      </c>
      <c r="F26" s="27"/>
      <c r="G26" s="34" t="s">
        <v>64</v>
      </c>
      <c r="H26" s="176" t="s">
        <v>159</v>
      </c>
      <c r="I26" s="27"/>
      <c r="J26" s="27"/>
      <c r="K26" s="224" t="s">
        <v>210</v>
      </c>
      <c r="L26" s="224"/>
      <c r="M26" s="224"/>
      <c r="N26" s="224"/>
      <c r="O26" s="28"/>
      <c r="P26" s="35"/>
      <c r="Q26" s="134" t="s">
        <v>165</v>
      </c>
      <c r="R26" s="36" t="s">
        <v>73</v>
      </c>
      <c r="S26" s="244" t="s">
        <v>129</v>
      </c>
      <c r="T26" s="245"/>
      <c r="U26" s="202"/>
      <c r="V26" s="199"/>
      <c r="W26" s="199"/>
      <c r="Z26" s="163">
        <v>22</v>
      </c>
      <c r="AA26" s="164" t="s">
        <v>21</v>
      </c>
      <c r="AB26" s="166" t="s">
        <v>22</v>
      </c>
      <c r="AC26" s="1"/>
    </row>
    <row r="27" spans="1:32" ht="15" customHeight="1" thickTop="1" thickBot="1" x14ac:dyDescent="0.25">
      <c r="A27" s="1">
        <v>35</v>
      </c>
      <c r="B27" s="254" t="str">
        <f t="shared" ref="B27" si="24">VLOOKUP(A27,$Z$5:$AC$57,2,FALSE)</f>
        <v>緑</v>
      </c>
      <c r="C27" s="219" t="str">
        <f>VLOOKUP(A27,$Z$5:$AC$57,3,FALSE)</f>
        <v>あすみが丘ゴールデンスタ-ズ</v>
      </c>
      <c r="D27" s="200">
        <f t="shared" ref="D27" si="25">D25+1</f>
        <v>12</v>
      </c>
      <c r="E27" s="124" t="s">
        <v>134</v>
      </c>
      <c r="F27" s="100"/>
      <c r="G27" s="125"/>
      <c r="H27" s="135" t="s">
        <v>164</v>
      </c>
      <c r="I27" s="27"/>
      <c r="J27" s="27"/>
      <c r="K27" s="233" t="s">
        <v>226</v>
      </c>
      <c r="L27" s="233"/>
      <c r="M27" s="233"/>
      <c r="N27" s="233"/>
      <c r="O27" s="28"/>
      <c r="P27" s="28"/>
      <c r="Q27" s="127" t="s">
        <v>166</v>
      </c>
      <c r="R27" s="41"/>
      <c r="S27" s="114"/>
      <c r="T27" s="119" t="s">
        <v>132</v>
      </c>
      <c r="U27" s="201">
        <f t="shared" ref="U27" si="26">U25+1</f>
        <v>36</v>
      </c>
      <c r="V27" s="198" t="str">
        <f>VLOOKUP(X27,$Z$5:$AB$55,3,FALSE)</f>
        <v>黒　潮</v>
      </c>
      <c r="W27" s="198" t="str">
        <f>VLOOKUP(X27,$Z$5:$AB$150,2,FALSE)</f>
        <v>花</v>
      </c>
      <c r="X27" s="1">
        <v>8</v>
      </c>
      <c r="Z27" s="163">
        <v>23</v>
      </c>
      <c r="AA27" s="164" t="s">
        <v>21</v>
      </c>
      <c r="AB27" s="166" t="s">
        <v>23</v>
      </c>
      <c r="AC27" s="1"/>
    </row>
    <row r="28" spans="1:32" ht="15" customHeight="1" thickTop="1" x14ac:dyDescent="0.55000000000000004">
      <c r="B28" s="255"/>
      <c r="C28" s="220"/>
      <c r="D28" s="200"/>
      <c r="E28" s="234" t="s">
        <v>202</v>
      </c>
      <c r="F28" s="235"/>
      <c r="G28" s="235"/>
      <c r="H28" s="235"/>
      <c r="I28" s="235"/>
      <c r="J28" s="37" t="s">
        <v>90</v>
      </c>
      <c r="K28" s="187" t="s">
        <v>207</v>
      </c>
      <c r="L28" s="39"/>
      <c r="M28" s="30"/>
      <c r="N28" s="190" t="s">
        <v>223</v>
      </c>
      <c r="O28" s="28" t="s">
        <v>91</v>
      </c>
      <c r="P28" s="289" t="s">
        <v>214</v>
      </c>
      <c r="Q28" s="290"/>
      <c r="R28" s="290"/>
      <c r="S28" s="290"/>
      <c r="T28" s="291"/>
      <c r="U28" s="202"/>
      <c r="V28" s="199"/>
      <c r="W28" s="199"/>
      <c r="Z28" s="163">
        <v>24</v>
      </c>
      <c r="AA28" s="164" t="s">
        <v>21</v>
      </c>
      <c r="AB28" s="166" t="s">
        <v>24</v>
      </c>
      <c r="AC28" s="1"/>
    </row>
    <row r="29" spans="1:32" ht="15" customHeight="1" x14ac:dyDescent="0.55000000000000004">
      <c r="A29" s="1">
        <v>24</v>
      </c>
      <c r="B29" s="196" t="str">
        <f t="shared" ref="B29" si="27">VLOOKUP(A29,$Z$5:$AC$57,2,FALSE)</f>
        <v>稲</v>
      </c>
      <c r="C29" s="198" t="str">
        <f>VLOOKUP(A29,$Z$5:$AC$57,3,FALSE)</f>
        <v>宮野木ビーバーズ</v>
      </c>
      <c r="D29" s="200">
        <f t="shared" ref="D29" si="28">D27+1</f>
        <v>13</v>
      </c>
      <c r="E29" s="234" t="s">
        <v>203</v>
      </c>
      <c r="F29" s="235"/>
      <c r="G29" s="235"/>
      <c r="H29" s="235"/>
      <c r="I29" s="235"/>
      <c r="J29" s="172"/>
      <c r="K29" s="188" t="s">
        <v>169</v>
      </c>
      <c r="L29" s="45"/>
      <c r="M29" s="45"/>
      <c r="N29" s="191" t="s">
        <v>222</v>
      </c>
      <c r="O29" s="28"/>
      <c r="P29" s="289" t="s">
        <v>215</v>
      </c>
      <c r="Q29" s="290"/>
      <c r="R29" s="290"/>
      <c r="S29" s="290"/>
      <c r="T29" s="291"/>
      <c r="U29" s="201">
        <f t="shared" ref="U29" si="29">U27+1</f>
        <v>37</v>
      </c>
      <c r="V29" s="198" t="str">
        <f>VLOOKUP(X29,$Z$5:$AB$55,3,FALSE)</f>
        <v>今井ジュニアビーバーズ</v>
      </c>
      <c r="W29" s="198" t="str">
        <f>VLOOKUP(X29,$Z$5:$AB$150,2,FALSE)</f>
        <v>中</v>
      </c>
      <c r="X29" s="1">
        <v>1</v>
      </c>
      <c r="Z29" s="163">
        <v>25</v>
      </c>
      <c r="AA29" s="164" t="s">
        <v>21</v>
      </c>
      <c r="AB29" s="166" t="s">
        <v>25</v>
      </c>
      <c r="AC29" s="1"/>
    </row>
    <row r="30" spans="1:32" ht="15" customHeight="1" thickBot="1" x14ac:dyDescent="0.6">
      <c r="B30" s="197"/>
      <c r="C30" s="199"/>
      <c r="D30" s="200"/>
      <c r="E30" s="153" t="s">
        <v>123</v>
      </c>
      <c r="F30" s="44"/>
      <c r="G30" s="31"/>
      <c r="H30" s="122" t="s">
        <v>168</v>
      </c>
      <c r="I30" s="27"/>
      <c r="J30" s="172"/>
      <c r="K30" s="230" t="s">
        <v>208</v>
      </c>
      <c r="L30" s="231"/>
      <c r="M30" s="231"/>
      <c r="N30" s="232"/>
      <c r="O30" s="28"/>
      <c r="P30" s="28"/>
      <c r="Q30" s="132" t="s">
        <v>170</v>
      </c>
      <c r="R30" s="150"/>
      <c r="S30" s="244" t="s">
        <v>129</v>
      </c>
      <c r="T30" s="245"/>
      <c r="U30" s="202"/>
      <c r="V30" s="199"/>
      <c r="W30" s="199"/>
      <c r="Z30" s="163">
        <v>26</v>
      </c>
      <c r="AA30" s="164" t="s">
        <v>14</v>
      </c>
      <c r="AB30" s="167" t="s">
        <v>26</v>
      </c>
      <c r="AC30" s="1"/>
    </row>
    <row r="31" spans="1:32" ht="15" customHeight="1" thickTop="1" thickBot="1" x14ac:dyDescent="0.25">
      <c r="A31" s="1">
        <v>11</v>
      </c>
      <c r="B31" s="196" t="str">
        <f t="shared" ref="B31" si="30">VLOOKUP(A31,$Z$5:$AC$57,2,FALSE)</f>
        <v>花</v>
      </c>
      <c r="C31" s="198" t="str">
        <f>VLOOKUP(A31,$Z$5:$AC$57,3,FALSE)</f>
        <v>花園ライオンズ</v>
      </c>
      <c r="D31" s="200">
        <f t="shared" ref="D31" si="31">D29+1</f>
        <v>14</v>
      </c>
      <c r="E31" s="118" t="s">
        <v>126</v>
      </c>
      <c r="F31" s="25"/>
      <c r="G31" s="131" t="s">
        <v>66</v>
      </c>
      <c r="H31" s="181" t="s">
        <v>164</v>
      </c>
      <c r="I31" s="27"/>
      <c r="J31" s="172"/>
      <c r="K31" s="227" t="s">
        <v>227</v>
      </c>
      <c r="L31" s="228"/>
      <c r="M31" s="228"/>
      <c r="N31" s="229"/>
      <c r="O31" s="28"/>
      <c r="P31" s="174"/>
      <c r="Q31" s="177" t="s">
        <v>171</v>
      </c>
      <c r="R31" s="36" t="s">
        <v>74</v>
      </c>
      <c r="S31" s="112"/>
      <c r="T31" s="120" t="s">
        <v>138</v>
      </c>
      <c r="U31" s="201">
        <f t="shared" ref="U31" si="32">U29+1</f>
        <v>38</v>
      </c>
      <c r="V31" s="198" t="str">
        <f>VLOOKUP(X31,$Z$5:$AB$55,3,FALSE)</f>
        <v>園生わかば</v>
      </c>
      <c r="W31" s="198" t="str">
        <f>VLOOKUP(X31,$Z$5:$AB$150,2,FALSE)</f>
        <v>稲</v>
      </c>
      <c r="X31" s="1">
        <v>21</v>
      </c>
      <c r="Z31" s="163">
        <v>27</v>
      </c>
      <c r="AA31" s="164" t="s">
        <v>28</v>
      </c>
      <c r="AB31" s="166" t="s">
        <v>27</v>
      </c>
      <c r="AC31" s="1"/>
      <c r="AF31" s="146"/>
    </row>
    <row r="32" spans="1:32" ht="15" customHeight="1" thickBot="1" x14ac:dyDescent="0.25">
      <c r="B32" s="197"/>
      <c r="C32" s="199"/>
      <c r="D32" s="200"/>
      <c r="E32" s="82" t="s">
        <v>105</v>
      </c>
      <c r="F32" s="47" t="s">
        <v>51</v>
      </c>
      <c r="G32" s="103" t="s">
        <v>142</v>
      </c>
      <c r="H32" s="172"/>
      <c r="I32" s="27"/>
      <c r="J32" s="172"/>
      <c r="K32" s="258" t="s">
        <v>209</v>
      </c>
      <c r="L32" s="259"/>
      <c r="M32" s="259"/>
      <c r="N32" s="260"/>
      <c r="O32" s="28"/>
      <c r="P32" s="174"/>
      <c r="Q32" s="174"/>
      <c r="R32" s="64" t="s">
        <v>146</v>
      </c>
      <c r="S32" s="46" t="s">
        <v>59</v>
      </c>
      <c r="T32" s="84" t="s">
        <v>106</v>
      </c>
      <c r="U32" s="202"/>
      <c r="V32" s="199"/>
      <c r="W32" s="199"/>
      <c r="Z32" s="163">
        <v>28</v>
      </c>
      <c r="AA32" s="164" t="s">
        <v>28</v>
      </c>
      <c r="AB32" s="166" t="s">
        <v>29</v>
      </c>
      <c r="AC32" s="1"/>
    </row>
    <row r="33" spans="1:33" ht="15" customHeight="1" thickTop="1" thickBot="1" x14ac:dyDescent="0.25">
      <c r="A33" s="1">
        <v>44</v>
      </c>
      <c r="B33" s="254" t="str">
        <f t="shared" ref="B33" si="33">VLOOKUP(A33,$Z$5:$AC$57,2,FALSE)</f>
        <v>美</v>
      </c>
      <c r="C33" s="219" t="str">
        <f>VLOOKUP(A33,$Z$5:$AC$57,3,FALSE)</f>
        <v>磯辺シャークス</v>
      </c>
      <c r="D33" s="200">
        <f t="shared" ref="D33" si="34">D31+1</f>
        <v>15</v>
      </c>
      <c r="E33" s="90" t="s">
        <v>112</v>
      </c>
      <c r="F33" s="100"/>
      <c r="G33" s="105" t="s">
        <v>137</v>
      </c>
      <c r="H33" s="172"/>
      <c r="I33" s="27"/>
      <c r="J33" s="172"/>
      <c r="K33" s="261" t="s">
        <v>224</v>
      </c>
      <c r="L33" s="262"/>
      <c r="M33" s="262"/>
      <c r="N33" s="263"/>
      <c r="O33" s="28"/>
      <c r="P33" s="178" t="s">
        <v>192</v>
      </c>
      <c r="Q33" s="28" t="s">
        <v>84</v>
      </c>
      <c r="R33" s="108" t="s">
        <v>137</v>
      </c>
      <c r="S33" s="155"/>
      <c r="T33" s="156" t="s">
        <v>120</v>
      </c>
      <c r="U33" s="201">
        <f t="shared" ref="U33" si="35">U31+1</f>
        <v>39</v>
      </c>
      <c r="V33" s="219" t="str">
        <f>VLOOKUP(X33,$Z$5:$AB$55,3,FALSE)</f>
        <v>幕西ファイヤーズ</v>
      </c>
      <c r="W33" s="240" t="str">
        <f>VLOOKUP(X33,$Z$5:$AB$150,2,FALSE)</f>
        <v>美</v>
      </c>
      <c r="X33" s="1">
        <v>47</v>
      </c>
      <c r="Z33" s="163">
        <v>29</v>
      </c>
      <c r="AA33" s="164" t="s">
        <v>28</v>
      </c>
      <c r="AB33" s="166" t="s">
        <v>30</v>
      </c>
      <c r="AD33" s="146"/>
      <c r="AG33" s="146"/>
    </row>
    <row r="34" spans="1:33" ht="15" customHeight="1" thickTop="1" thickBot="1" x14ac:dyDescent="0.55000000000000004">
      <c r="B34" s="255"/>
      <c r="C34" s="220"/>
      <c r="D34" s="200"/>
      <c r="E34" s="207" t="s">
        <v>193</v>
      </c>
      <c r="F34" s="208"/>
      <c r="G34" s="208"/>
      <c r="H34" s="172" t="s">
        <v>80</v>
      </c>
      <c r="I34" s="182"/>
      <c r="J34" s="172"/>
      <c r="K34" s="261" t="s">
        <v>225</v>
      </c>
      <c r="L34" s="262"/>
      <c r="M34" s="262"/>
      <c r="N34" s="263"/>
      <c r="O34" s="174"/>
      <c r="P34" s="127" t="s">
        <v>188</v>
      </c>
      <c r="Q34" s="28"/>
      <c r="R34" s="212" t="s">
        <v>182</v>
      </c>
      <c r="S34" s="213"/>
      <c r="T34" s="214"/>
      <c r="U34" s="202"/>
      <c r="V34" s="220"/>
      <c r="W34" s="241"/>
      <c r="Z34" s="163">
        <v>30</v>
      </c>
      <c r="AA34" s="164" t="s">
        <v>28</v>
      </c>
      <c r="AB34" s="166" t="s">
        <v>31</v>
      </c>
      <c r="AD34" s="146"/>
      <c r="AG34" s="146"/>
    </row>
    <row r="35" spans="1:33" ht="15" customHeight="1" thickTop="1" thickBot="1" x14ac:dyDescent="0.6">
      <c r="A35" s="1">
        <v>3</v>
      </c>
      <c r="B35" s="196" t="str">
        <f t="shared" ref="B35" si="36">VLOOKUP(A35,$Z$5:$AC$57,2,FALSE)</f>
        <v>中</v>
      </c>
      <c r="C35" s="198" t="str">
        <f>VLOOKUP(A35,$Z$5:$AC$57,3,FALSE)</f>
        <v>生浜ヤンキース</v>
      </c>
      <c r="D35" s="200">
        <f t="shared" ref="D35" si="37">D33+1</f>
        <v>16</v>
      </c>
      <c r="E35" s="207" t="s">
        <v>197</v>
      </c>
      <c r="F35" s="208"/>
      <c r="G35" s="208"/>
      <c r="H35" s="37"/>
      <c r="I35" s="185"/>
      <c r="J35" s="172"/>
      <c r="K35" s="238"/>
      <c r="L35" s="256"/>
      <c r="M35" s="256"/>
      <c r="N35" s="257"/>
      <c r="O35" s="174"/>
      <c r="P35" s="40"/>
      <c r="Q35" s="28"/>
      <c r="R35" s="284" t="s">
        <v>185</v>
      </c>
      <c r="S35" s="285"/>
      <c r="T35" s="286"/>
      <c r="U35" s="201">
        <f t="shared" ref="U35:U49" si="38">U33+1</f>
        <v>40</v>
      </c>
      <c r="V35" s="203" t="str">
        <f>VLOOKUP(X35,$Z$5:$AB$55,3,FALSE)</f>
        <v>幕張ヒーローズ</v>
      </c>
      <c r="W35" s="198" t="str">
        <f>VLOOKUP(X35,$Z$5:$AB$150,2,FALSE)</f>
        <v>花</v>
      </c>
      <c r="X35" s="1">
        <v>15</v>
      </c>
      <c r="Z35" s="163">
        <v>31</v>
      </c>
      <c r="AA35" s="164" t="s">
        <v>28</v>
      </c>
      <c r="AB35" s="166" t="s">
        <v>32</v>
      </c>
      <c r="AD35" s="146"/>
      <c r="AG35" s="146"/>
    </row>
    <row r="36" spans="1:33" ht="15" customHeight="1" thickTop="1" thickBot="1" x14ac:dyDescent="0.6">
      <c r="B36" s="197"/>
      <c r="C36" s="199"/>
      <c r="D36" s="200"/>
      <c r="E36" s="152" t="s">
        <v>105</v>
      </c>
      <c r="F36" s="47" t="s">
        <v>52</v>
      </c>
      <c r="G36" s="96" t="s">
        <v>145</v>
      </c>
      <c r="H36" s="37"/>
      <c r="I36" s="172"/>
      <c r="J36" s="172"/>
      <c r="K36" s="238"/>
      <c r="L36" s="256"/>
      <c r="M36" s="256"/>
      <c r="N36" s="257"/>
      <c r="O36" s="174"/>
      <c r="P36" s="40"/>
      <c r="Q36" s="78" t="s">
        <v>160</v>
      </c>
      <c r="R36" s="142" t="s">
        <v>75</v>
      </c>
      <c r="S36" s="270" t="s">
        <v>129</v>
      </c>
      <c r="T36" s="271"/>
      <c r="U36" s="202"/>
      <c r="V36" s="204"/>
      <c r="W36" s="199"/>
      <c r="Z36" s="163">
        <v>32</v>
      </c>
      <c r="AA36" s="164" t="s">
        <v>28</v>
      </c>
      <c r="AB36" s="166" t="s">
        <v>33</v>
      </c>
      <c r="AD36" s="146"/>
      <c r="AG36" s="146"/>
    </row>
    <row r="37" spans="1:33" ht="15" customHeight="1" thickTop="1" thickBot="1" x14ac:dyDescent="0.6">
      <c r="A37" s="1">
        <v>17</v>
      </c>
      <c r="B37" s="196" t="str">
        <f t="shared" ref="B37" si="39">VLOOKUP(A37,$Z$5:$AC$57,2,FALSE)</f>
        <v>稲</v>
      </c>
      <c r="C37" s="198" t="str">
        <f>VLOOKUP(A37,$Z$5:$AC$57,3,FALSE)</f>
        <v>稲丘ベアーズ</v>
      </c>
      <c r="D37" s="200">
        <f t="shared" ref="D37" si="40">D35+1</f>
        <v>17</v>
      </c>
      <c r="E37" s="106" t="s">
        <v>113</v>
      </c>
      <c r="F37" s="27"/>
      <c r="G37" s="92" t="s">
        <v>146</v>
      </c>
      <c r="H37" s="37"/>
      <c r="I37" s="172"/>
      <c r="J37" s="172"/>
      <c r="K37" s="272"/>
      <c r="L37" s="273"/>
      <c r="M37" s="273"/>
      <c r="N37" s="274"/>
      <c r="O37" s="174"/>
      <c r="P37" s="28"/>
      <c r="Q37" s="107" t="s">
        <v>169</v>
      </c>
      <c r="R37" s="29"/>
      <c r="S37" s="278" t="s">
        <v>139</v>
      </c>
      <c r="T37" s="279"/>
      <c r="U37" s="201">
        <f t="shared" si="38"/>
        <v>41</v>
      </c>
      <c r="V37" s="198" t="str">
        <f>VLOOKUP(X37,$Z$5:$AB$55,3,FALSE)</f>
        <v>山王ドジャーズ</v>
      </c>
      <c r="W37" s="198" t="str">
        <f>VLOOKUP(X37,$Z$5:$AB$150,2,FALSE)</f>
        <v>稲</v>
      </c>
      <c r="X37" s="1">
        <v>20</v>
      </c>
      <c r="Z37" s="163">
        <v>33</v>
      </c>
      <c r="AA37" s="164" t="s">
        <v>103</v>
      </c>
      <c r="AB37" s="166" t="s">
        <v>34</v>
      </c>
      <c r="AG37" s="146"/>
    </row>
    <row r="38" spans="1:33" ht="15" customHeight="1" thickTop="1" thickBot="1" x14ac:dyDescent="0.6">
      <c r="B38" s="197"/>
      <c r="C38" s="199"/>
      <c r="D38" s="200"/>
      <c r="E38" s="121" t="s">
        <v>123</v>
      </c>
      <c r="F38" s="97"/>
      <c r="G38" s="34" t="s">
        <v>67</v>
      </c>
      <c r="H38" s="130" t="s">
        <v>169</v>
      </c>
      <c r="I38" s="172"/>
      <c r="J38" s="172"/>
      <c r="K38" s="268"/>
      <c r="L38" s="193"/>
      <c r="M38" s="193"/>
      <c r="N38" s="269"/>
      <c r="O38" s="139" t="s">
        <v>212</v>
      </c>
      <c r="P38" s="28" t="s">
        <v>89</v>
      </c>
      <c r="Q38" s="275" t="s">
        <v>206</v>
      </c>
      <c r="R38" s="276"/>
      <c r="S38" s="276"/>
      <c r="T38" s="277"/>
      <c r="U38" s="202"/>
      <c r="V38" s="199"/>
      <c r="W38" s="199"/>
      <c r="Z38" s="163">
        <v>34</v>
      </c>
      <c r="AA38" s="164" t="s">
        <v>35</v>
      </c>
      <c r="AB38" s="168" t="s">
        <v>93</v>
      </c>
      <c r="AD38" s="146"/>
      <c r="AG38" s="146"/>
    </row>
    <row r="39" spans="1:33" ht="15" customHeight="1" thickTop="1" thickBot="1" x14ac:dyDescent="0.6">
      <c r="A39" s="1">
        <v>28</v>
      </c>
      <c r="B39" s="196" t="str">
        <f t="shared" ref="B39" si="41">VLOOKUP(A39,$Z$5:$AC$57,2,FALSE)</f>
        <v>若</v>
      </c>
      <c r="C39" s="203" t="str">
        <f>VLOOKUP(A39,$Z$5:$AC$57,3,FALSE)</f>
        <v>小倉台ライガース</v>
      </c>
      <c r="D39" s="200">
        <f t="shared" ref="D39" si="42">D37+1</f>
        <v>18</v>
      </c>
      <c r="E39" s="124" t="s">
        <v>127</v>
      </c>
      <c r="F39" s="100"/>
      <c r="G39" s="125"/>
      <c r="H39" s="129" t="s">
        <v>158</v>
      </c>
      <c r="I39" s="172"/>
      <c r="J39" s="172"/>
      <c r="K39" s="272"/>
      <c r="L39" s="273"/>
      <c r="M39" s="273"/>
      <c r="N39" s="273"/>
      <c r="O39" s="123" t="s">
        <v>213</v>
      </c>
      <c r="P39" s="28"/>
      <c r="Q39" s="275" t="s">
        <v>211</v>
      </c>
      <c r="R39" s="276"/>
      <c r="S39" s="276"/>
      <c r="T39" s="277"/>
      <c r="U39" s="201">
        <f t="shared" si="38"/>
        <v>42</v>
      </c>
      <c r="V39" s="203" t="str">
        <f>VLOOKUP(X39,$Z$5:$AB$55,3,FALSE)</f>
        <v>愛生グレート</v>
      </c>
      <c r="W39" s="198" t="str">
        <f>VLOOKUP(X39,$Z$5:$AB$150,2,FALSE)</f>
        <v>若</v>
      </c>
      <c r="X39" s="1">
        <v>27</v>
      </c>
      <c r="Z39" s="163">
        <v>35</v>
      </c>
      <c r="AA39" s="164" t="s">
        <v>35</v>
      </c>
      <c r="AB39" s="168" t="s">
        <v>94</v>
      </c>
      <c r="AD39" s="146"/>
      <c r="AG39" s="146"/>
    </row>
    <row r="40" spans="1:33" ht="15" customHeight="1" thickTop="1" thickBot="1" x14ac:dyDescent="0.6">
      <c r="B40" s="218"/>
      <c r="C40" s="204"/>
      <c r="D40" s="200"/>
      <c r="E40" s="287" t="s">
        <v>196</v>
      </c>
      <c r="F40" s="288"/>
      <c r="G40" s="288"/>
      <c r="H40" s="288"/>
      <c r="I40" s="172" t="s">
        <v>87</v>
      </c>
      <c r="J40" s="189" t="s">
        <v>204</v>
      </c>
      <c r="K40" s="264"/>
      <c r="L40" s="265"/>
      <c r="M40" s="265"/>
      <c r="N40" s="265"/>
      <c r="O40" s="35"/>
      <c r="P40" s="28"/>
      <c r="Q40" s="139" t="s">
        <v>174</v>
      </c>
      <c r="R40" s="154"/>
      <c r="S40" s="242" t="s">
        <v>129</v>
      </c>
      <c r="T40" s="243"/>
      <c r="U40" s="202"/>
      <c r="V40" s="204"/>
      <c r="W40" s="199"/>
      <c r="Z40" s="163">
        <v>36</v>
      </c>
      <c r="AA40" s="164" t="s">
        <v>35</v>
      </c>
      <c r="AB40" s="169" t="s">
        <v>95</v>
      </c>
      <c r="AD40" s="146"/>
      <c r="AG40" s="146"/>
    </row>
    <row r="41" spans="1:33" ht="15" customHeight="1" thickTop="1" thickBot="1" x14ac:dyDescent="0.6">
      <c r="A41" s="1">
        <v>18</v>
      </c>
      <c r="B41" s="196" t="str">
        <f t="shared" ref="B41" si="43">VLOOKUP(A41,$Z$5:$AC$57,2,FALSE)</f>
        <v>稲</v>
      </c>
      <c r="C41" s="198" t="str">
        <f>VLOOKUP(A41,$Z$5:$AC$57,3,FALSE)</f>
        <v>いなげパイレーツ</v>
      </c>
      <c r="D41" s="200">
        <f t="shared" ref="D41" si="44">D39+1</f>
        <v>19</v>
      </c>
      <c r="E41" s="287" t="s">
        <v>201</v>
      </c>
      <c r="F41" s="288"/>
      <c r="G41" s="288"/>
      <c r="H41" s="288"/>
      <c r="I41" s="37"/>
      <c r="J41" s="186" t="s">
        <v>205</v>
      </c>
      <c r="K41" s="266"/>
      <c r="L41" s="267"/>
      <c r="M41" s="267"/>
      <c r="N41" s="267"/>
      <c r="O41" s="35"/>
      <c r="P41" s="35"/>
      <c r="Q41" s="123" t="s">
        <v>175</v>
      </c>
      <c r="R41" s="36" t="s">
        <v>76</v>
      </c>
      <c r="S41" s="112"/>
      <c r="T41" s="113" t="s">
        <v>154</v>
      </c>
      <c r="U41" s="201">
        <f t="shared" si="38"/>
        <v>43</v>
      </c>
      <c r="V41" s="198" t="str">
        <f>VLOOKUP(X41,$Z$5:$AB$55,3,FALSE)</f>
        <v>あすみが丘コスモスキッド</v>
      </c>
      <c r="W41" s="198" t="str">
        <f>VLOOKUP(X41,$Z$5:$AB$150,2,FALSE)</f>
        <v>緑</v>
      </c>
      <c r="X41" s="1">
        <v>34</v>
      </c>
      <c r="Z41" s="163">
        <v>37</v>
      </c>
      <c r="AA41" s="164" t="s">
        <v>36</v>
      </c>
      <c r="AB41" s="169" t="s">
        <v>96</v>
      </c>
      <c r="AC41" s="1"/>
    </row>
    <row r="42" spans="1:33" ht="15" customHeight="1" thickTop="1" thickBot="1" x14ac:dyDescent="0.25">
      <c r="B42" s="218"/>
      <c r="C42" s="199"/>
      <c r="D42" s="200"/>
      <c r="E42" s="151" t="s">
        <v>173</v>
      </c>
      <c r="F42" s="44"/>
      <c r="G42" s="31"/>
      <c r="H42" s="141" t="s">
        <v>176</v>
      </c>
      <c r="I42" s="37"/>
      <c r="J42" s="27"/>
      <c r="K42" s="27"/>
      <c r="L42" s="27"/>
      <c r="M42" s="28"/>
      <c r="N42" s="28"/>
      <c r="O42" s="40"/>
      <c r="P42" s="35"/>
      <c r="Q42" s="123"/>
      <c r="R42" s="78" t="s">
        <v>149</v>
      </c>
      <c r="S42" s="95" t="s">
        <v>60</v>
      </c>
      <c r="T42" s="94" t="s">
        <v>106</v>
      </c>
      <c r="U42" s="202"/>
      <c r="V42" s="199"/>
      <c r="W42" s="199"/>
      <c r="Z42" s="163">
        <v>38</v>
      </c>
      <c r="AA42" s="164" t="s">
        <v>36</v>
      </c>
      <c r="AB42" s="169" t="s">
        <v>97</v>
      </c>
      <c r="AC42" s="1"/>
    </row>
    <row r="43" spans="1:33" ht="15" customHeight="1" thickTop="1" thickBot="1" x14ac:dyDescent="0.25">
      <c r="A43" s="1">
        <v>38</v>
      </c>
      <c r="B43" s="196" t="str">
        <f t="shared" ref="B43" si="45">VLOOKUP(A43,$Z$5:$AC$57,2,FALSE)</f>
        <v>緑</v>
      </c>
      <c r="C43" s="203" t="str">
        <f>VLOOKUP(A43,$Z$5:$AC$57,3,FALSE)</f>
        <v>土気グリーンウエーブ</v>
      </c>
      <c r="D43" s="200">
        <f t="shared" ref="D43" si="46">D41+1</f>
        <v>20</v>
      </c>
      <c r="E43" s="149" t="s">
        <v>156</v>
      </c>
      <c r="F43" s="27"/>
      <c r="G43" s="43" t="s">
        <v>68</v>
      </c>
      <c r="H43" s="145" t="s">
        <v>177</v>
      </c>
      <c r="I43" s="37"/>
      <c r="J43" s="48"/>
      <c r="K43" s="27"/>
      <c r="L43" s="27"/>
      <c r="M43" s="28"/>
      <c r="N43" s="28"/>
      <c r="O43" s="40"/>
      <c r="P43" s="35"/>
      <c r="Q43" s="28"/>
      <c r="R43" s="107" t="s">
        <v>153</v>
      </c>
      <c r="S43" s="30"/>
      <c r="T43" s="85" t="s">
        <v>121</v>
      </c>
      <c r="U43" s="201">
        <f t="shared" si="38"/>
        <v>44</v>
      </c>
      <c r="V43" s="198" t="str">
        <f>VLOOKUP(X43,$Z$5:$AB$55,3,FALSE)</f>
        <v>新宿マリナーズ</v>
      </c>
      <c r="W43" s="198" t="str">
        <f>VLOOKUP(X43,$Z$5:$AB$150,2,FALSE)</f>
        <v>中</v>
      </c>
      <c r="X43" s="1">
        <v>6</v>
      </c>
      <c r="Z43" s="163">
        <v>39</v>
      </c>
      <c r="AA43" s="164" t="s">
        <v>36</v>
      </c>
      <c r="AB43" s="169" t="s">
        <v>98</v>
      </c>
      <c r="AC43" s="1"/>
    </row>
    <row r="44" spans="1:33" ht="15" customHeight="1" thickTop="1" thickBot="1" x14ac:dyDescent="0.6">
      <c r="B44" s="218"/>
      <c r="C44" s="204"/>
      <c r="D44" s="200"/>
      <c r="E44" s="87" t="s">
        <v>105</v>
      </c>
      <c r="F44" s="97" t="s">
        <v>53</v>
      </c>
      <c r="G44" s="143" t="s">
        <v>147</v>
      </c>
      <c r="H44" s="144"/>
      <c r="I44" s="37"/>
      <c r="J44" s="32"/>
      <c r="K44" s="27"/>
      <c r="L44" s="27"/>
      <c r="M44" s="28"/>
      <c r="N44" s="28"/>
      <c r="O44" s="35"/>
      <c r="P44" s="40"/>
      <c r="Q44" s="28" t="s">
        <v>85</v>
      </c>
      <c r="R44" s="209" t="s">
        <v>193</v>
      </c>
      <c r="S44" s="210"/>
      <c r="T44" s="211"/>
      <c r="U44" s="202"/>
      <c r="V44" s="199"/>
      <c r="W44" s="199"/>
      <c r="Z44" s="163">
        <v>40</v>
      </c>
      <c r="AA44" s="164" t="s">
        <v>104</v>
      </c>
      <c r="AB44" s="169" t="s">
        <v>99</v>
      </c>
      <c r="AC44" s="1"/>
    </row>
    <row r="45" spans="1:33" ht="15" customHeight="1" thickTop="1" thickBot="1" x14ac:dyDescent="0.6">
      <c r="A45" s="1">
        <v>31</v>
      </c>
      <c r="B45" s="196" t="str">
        <f t="shared" ref="B45" si="47">VLOOKUP(A45,$Z$5:$AC$57,2,FALSE)</f>
        <v>若</v>
      </c>
      <c r="C45" s="198" t="str">
        <f>VLOOKUP(A45,$Z$5:$AC$57,3,FALSE)</f>
        <v>都賀ジャガーズ</v>
      </c>
      <c r="D45" s="200">
        <f t="shared" ref="D45" si="48">D43+1</f>
        <v>21</v>
      </c>
      <c r="E45" s="83" t="s">
        <v>114</v>
      </c>
      <c r="F45" s="39"/>
      <c r="G45" s="89" t="s">
        <v>144</v>
      </c>
      <c r="H45" s="37"/>
      <c r="I45" s="37"/>
      <c r="J45" s="27"/>
      <c r="K45" s="27"/>
      <c r="L45" s="27"/>
      <c r="M45" s="28"/>
      <c r="N45" s="28"/>
      <c r="O45" s="28"/>
      <c r="P45" s="184"/>
      <c r="Q45" s="28"/>
      <c r="R45" s="209" t="s">
        <v>199</v>
      </c>
      <c r="S45" s="210"/>
      <c r="T45" s="211"/>
      <c r="U45" s="201">
        <f t="shared" si="38"/>
        <v>45</v>
      </c>
      <c r="V45" s="219" t="str">
        <f>VLOOKUP(X45,$Z$5:$AB$55,3,FALSE)</f>
        <v>花見川ヒューガーズ</v>
      </c>
      <c r="W45" s="240" t="str">
        <f>VLOOKUP(X45,$Z$5:$AB$150,2,FALSE)</f>
        <v>花</v>
      </c>
      <c r="X45" s="1">
        <v>13</v>
      </c>
      <c r="Z45" s="163">
        <v>41</v>
      </c>
      <c r="AA45" s="164" t="s">
        <v>37</v>
      </c>
      <c r="AB45" s="166" t="s">
        <v>38</v>
      </c>
      <c r="AC45" s="1"/>
    </row>
    <row r="46" spans="1:33" ht="15" customHeight="1" thickTop="1" thickBot="1" x14ac:dyDescent="0.25">
      <c r="B46" s="218"/>
      <c r="C46" s="199"/>
      <c r="D46" s="200"/>
      <c r="E46" s="207" t="s">
        <v>193</v>
      </c>
      <c r="F46" s="208"/>
      <c r="G46" s="208"/>
      <c r="H46" s="37" t="s">
        <v>81</v>
      </c>
      <c r="I46" s="183"/>
      <c r="J46" s="27"/>
      <c r="K46" s="27"/>
      <c r="L46" s="27"/>
      <c r="M46" s="28"/>
      <c r="N46" s="28"/>
      <c r="O46" s="28"/>
      <c r="P46" s="174"/>
      <c r="Q46" s="28"/>
      <c r="R46" s="103" t="s">
        <v>137</v>
      </c>
      <c r="S46" s="95" t="s">
        <v>61</v>
      </c>
      <c r="T46" s="94" t="s">
        <v>106</v>
      </c>
      <c r="U46" s="202"/>
      <c r="V46" s="220"/>
      <c r="W46" s="241"/>
      <c r="Z46" s="163">
        <v>42</v>
      </c>
      <c r="AA46" s="164" t="s">
        <v>37</v>
      </c>
      <c r="AB46" s="166" t="s">
        <v>39</v>
      </c>
      <c r="AC46" s="1"/>
    </row>
    <row r="47" spans="1:33" ht="15" customHeight="1" thickTop="1" thickBot="1" x14ac:dyDescent="0.25">
      <c r="A47" s="1">
        <v>7</v>
      </c>
      <c r="B47" s="196" t="str">
        <f t="shared" ref="B47" si="49">VLOOKUP(A47,$Z$5:$AC$57,2,FALSE)</f>
        <v>中</v>
      </c>
      <c r="C47" s="198" t="str">
        <f>VLOOKUP(A47,$Z$5:$AC$57,3,FALSE)</f>
        <v>花輪ユナイト</v>
      </c>
      <c r="D47" s="200">
        <f t="shared" ref="D47" si="50">D45+1</f>
        <v>22</v>
      </c>
      <c r="E47" s="207" t="s">
        <v>198</v>
      </c>
      <c r="F47" s="208"/>
      <c r="G47" s="208"/>
      <c r="H47" s="172"/>
      <c r="I47" s="32"/>
      <c r="J47" s="27"/>
      <c r="K47" s="27"/>
      <c r="L47" s="27"/>
      <c r="M47" s="28"/>
      <c r="N47" s="28"/>
      <c r="O47" s="28"/>
      <c r="P47" s="174"/>
      <c r="Q47" s="122" t="s">
        <v>172</v>
      </c>
      <c r="R47" s="92" t="s">
        <v>141</v>
      </c>
      <c r="S47" s="30"/>
      <c r="T47" s="85" t="s">
        <v>122</v>
      </c>
      <c r="U47" s="201">
        <f t="shared" si="38"/>
        <v>46</v>
      </c>
      <c r="V47" s="198" t="str">
        <f>VLOOKUP(X47,$Z$5:$AB$55,3,FALSE)</f>
        <v>高洲コンドルス</v>
      </c>
      <c r="W47" s="198" t="str">
        <f>VLOOKUP(X47,$Z$5:$AB$150,2,FALSE)</f>
        <v>美</v>
      </c>
      <c r="X47" s="1">
        <v>42</v>
      </c>
      <c r="Z47" s="163">
        <v>43</v>
      </c>
      <c r="AA47" s="164" t="s">
        <v>37</v>
      </c>
      <c r="AB47" s="166" t="s">
        <v>40</v>
      </c>
      <c r="AC47" s="1"/>
    </row>
    <row r="48" spans="1:33" ht="15" customHeight="1" thickTop="1" thickBot="1" x14ac:dyDescent="0.6">
      <c r="B48" s="218"/>
      <c r="C48" s="199"/>
      <c r="D48" s="200"/>
      <c r="E48" s="157" t="s">
        <v>105</v>
      </c>
      <c r="F48" s="158" t="s">
        <v>54</v>
      </c>
      <c r="G48" s="109" t="s">
        <v>148</v>
      </c>
      <c r="H48" s="172"/>
      <c r="I48" s="27"/>
      <c r="J48" s="27"/>
      <c r="K48" s="27"/>
      <c r="L48" s="27"/>
      <c r="M48" s="28"/>
      <c r="N48" s="28"/>
      <c r="O48" s="28"/>
      <c r="P48" s="28"/>
      <c r="Q48" s="127" t="s">
        <v>161</v>
      </c>
      <c r="R48" s="36" t="s">
        <v>77</v>
      </c>
      <c r="S48" s="244" t="s">
        <v>129</v>
      </c>
      <c r="T48" s="245"/>
      <c r="U48" s="202"/>
      <c r="V48" s="199"/>
      <c r="W48" s="199"/>
      <c r="Z48" s="163">
        <v>44</v>
      </c>
      <c r="AA48" s="164" t="s">
        <v>37</v>
      </c>
      <c r="AB48" s="166" t="s">
        <v>41</v>
      </c>
      <c r="AC48" s="1"/>
    </row>
    <row r="49" spans="1:41" ht="15" customHeight="1" thickTop="1" thickBot="1" x14ac:dyDescent="0.25">
      <c r="A49" s="1">
        <v>9</v>
      </c>
      <c r="B49" s="196" t="str">
        <f t="shared" ref="B49" si="51">VLOOKUP(A49,$Z$5:$AC$57,2,FALSE)</f>
        <v>花</v>
      </c>
      <c r="C49" s="198" t="str">
        <f>VLOOKUP(A49,$Z$5:$AC$57,3,FALSE)</f>
        <v>検見川クラブ</v>
      </c>
      <c r="D49" s="200">
        <f t="shared" ref="D49" si="52">D47+1</f>
        <v>23</v>
      </c>
      <c r="E49" s="90" t="s">
        <v>115</v>
      </c>
      <c r="F49" s="91"/>
      <c r="G49" s="63" t="s">
        <v>149</v>
      </c>
      <c r="H49" s="172"/>
      <c r="I49" s="27"/>
      <c r="J49" s="27"/>
      <c r="K49" s="27"/>
      <c r="L49" s="27"/>
      <c r="M49" s="28"/>
      <c r="N49" s="28"/>
      <c r="O49" s="28"/>
      <c r="P49" s="28"/>
      <c r="Q49" s="35"/>
      <c r="R49" s="29"/>
      <c r="S49" s="114"/>
      <c r="T49" s="115" t="s">
        <v>155</v>
      </c>
      <c r="U49" s="201">
        <f t="shared" si="38"/>
        <v>47</v>
      </c>
      <c r="V49" s="198" t="str">
        <f>VLOOKUP(X49,$Z$5:$AB$55,3,FALSE)</f>
        <v>わかしおタイガース</v>
      </c>
      <c r="W49" s="198" t="str">
        <f>VLOOKUP(X49,$Z$5:$AB$150,2,FALSE)</f>
        <v>稲</v>
      </c>
      <c r="X49" s="1">
        <v>26</v>
      </c>
      <c r="Z49" s="163">
        <v>45</v>
      </c>
      <c r="AA49" s="1" t="s">
        <v>43</v>
      </c>
      <c r="AB49" s="166" t="s">
        <v>42</v>
      </c>
      <c r="AC49" s="1"/>
    </row>
    <row r="50" spans="1:41" ht="15" customHeight="1" thickTop="1" thickBot="1" x14ac:dyDescent="0.25">
      <c r="B50" s="218"/>
      <c r="C50" s="199"/>
      <c r="D50" s="200"/>
      <c r="E50" s="111" t="s">
        <v>123</v>
      </c>
      <c r="F50" s="97"/>
      <c r="G50" s="34" t="s">
        <v>69</v>
      </c>
      <c r="H50" s="134" t="s">
        <v>168</v>
      </c>
      <c r="I50" s="27"/>
      <c r="J50" s="27"/>
      <c r="K50" s="27"/>
      <c r="L50" s="27"/>
      <c r="M50" s="28"/>
      <c r="N50" s="28"/>
      <c r="O50" s="28"/>
      <c r="P50" s="28"/>
      <c r="Q50" s="28"/>
      <c r="R50" s="36"/>
      <c r="S50" s="28"/>
      <c r="T50" s="72"/>
      <c r="U50" s="202"/>
      <c r="V50" s="199"/>
      <c r="W50" s="199"/>
      <c r="Z50" s="163">
        <v>46</v>
      </c>
      <c r="AA50" s="1" t="s">
        <v>43</v>
      </c>
      <c r="AB50" s="166" t="s">
        <v>44</v>
      </c>
      <c r="AC50" s="1"/>
    </row>
    <row r="51" spans="1:41" ht="15" customHeight="1" thickTop="1" thickBot="1" x14ac:dyDescent="0.25">
      <c r="A51" s="1">
        <v>43</v>
      </c>
      <c r="B51" s="196" t="str">
        <f t="shared" ref="B51" si="53">VLOOKUP(A51,$Z$5:$AC$57,2,FALSE)</f>
        <v>美</v>
      </c>
      <c r="C51" s="203" t="str">
        <f>VLOOKUP(A51,$Z$5:$AC$57,3,FALSE)</f>
        <v>真砂シーホークス</v>
      </c>
      <c r="D51" s="200">
        <f t="shared" ref="D51" si="54">D49+1</f>
        <v>24</v>
      </c>
      <c r="E51" s="124" t="s">
        <v>135</v>
      </c>
      <c r="F51" s="100"/>
      <c r="G51" s="125"/>
      <c r="H51" s="126" t="s">
        <v>165</v>
      </c>
      <c r="I51" s="27"/>
      <c r="J51" s="27"/>
      <c r="K51" s="27"/>
      <c r="L51" s="27"/>
      <c r="M51" s="28"/>
      <c r="N51" s="28"/>
      <c r="O51" s="28"/>
      <c r="P51" s="28"/>
      <c r="Q51" s="28"/>
      <c r="R51" s="36"/>
      <c r="S51" s="28"/>
      <c r="T51" s="71"/>
      <c r="U51" s="8"/>
      <c r="W51" s="8"/>
      <c r="Z51" s="163">
        <v>47</v>
      </c>
      <c r="AA51" s="1" t="s">
        <v>43</v>
      </c>
      <c r="AB51" s="166" t="s">
        <v>45</v>
      </c>
      <c r="AC51" s="1"/>
    </row>
    <row r="52" spans="1:41" ht="15" customHeight="1" thickTop="1" x14ac:dyDescent="0.2">
      <c r="B52" s="218"/>
      <c r="C52" s="204"/>
      <c r="D52" s="200"/>
      <c r="F52" s="27"/>
      <c r="G52" s="43"/>
      <c r="H52" s="27"/>
      <c r="I52" s="27"/>
      <c r="J52" s="27"/>
      <c r="K52" s="27"/>
      <c r="L52" s="27"/>
      <c r="M52" s="28"/>
      <c r="N52" s="28"/>
      <c r="O52" s="28"/>
      <c r="P52" s="28"/>
      <c r="Q52" s="28"/>
      <c r="R52" s="36"/>
      <c r="S52" s="28"/>
      <c r="T52" s="71"/>
      <c r="Z52" s="163"/>
      <c r="AC52" s="1"/>
    </row>
    <row r="53" spans="1:41" ht="12.65" customHeight="1" x14ac:dyDescent="0.2">
      <c r="C53" s="49"/>
      <c r="F53" s="27"/>
      <c r="G53" s="43"/>
      <c r="H53" s="27"/>
      <c r="I53" s="27"/>
      <c r="J53" s="27"/>
      <c r="K53" s="27"/>
      <c r="L53" s="27"/>
      <c r="M53" s="28"/>
      <c r="N53" s="28"/>
      <c r="O53"/>
      <c r="P53"/>
      <c r="Q53"/>
      <c r="R53"/>
      <c r="S53"/>
      <c r="T53" s="73"/>
      <c r="U53" s="10"/>
      <c r="V53" s="10"/>
      <c r="W53" s="10"/>
      <c r="X53" s="81"/>
      <c r="Z53" s="81"/>
      <c r="AA53" s="81"/>
      <c r="AB53" s="81"/>
      <c r="AC53" s="1"/>
    </row>
    <row r="54" spans="1:41" ht="12.65" customHeight="1" x14ac:dyDescent="0.2">
      <c r="B54" s="7"/>
      <c r="C54" s="236"/>
      <c r="D54" s="237"/>
      <c r="E54" s="237"/>
      <c r="F54" s="50"/>
      <c r="G54" s="51"/>
      <c r="H54" s="52"/>
      <c r="J54" s="27"/>
      <c r="K54" s="27"/>
      <c r="L54" s="27"/>
      <c r="M54" s="28"/>
      <c r="N54" s="28"/>
      <c r="O54"/>
      <c r="P54"/>
      <c r="Q54"/>
      <c r="R54"/>
      <c r="S54"/>
      <c r="T54" s="73"/>
      <c r="U54" s="10"/>
      <c r="V54" s="10"/>
      <c r="W54" s="10"/>
      <c r="X54" s="81"/>
      <c r="Z54" s="81"/>
      <c r="AA54" s="81"/>
      <c r="AB54" s="81"/>
      <c r="AC54" s="1"/>
    </row>
    <row r="55" spans="1:41" ht="12.65" customHeight="1" x14ac:dyDescent="0.2">
      <c r="B55" s="280" t="s">
        <v>216</v>
      </c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110"/>
      <c r="X55" s="110"/>
      <c r="Y55" s="110"/>
      <c r="Z55" s="170"/>
      <c r="AA55" s="170"/>
      <c r="AB55" s="170"/>
      <c r="AC55" s="170"/>
      <c r="AD55" s="148"/>
      <c r="AE55" s="148"/>
      <c r="AF55" s="148"/>
      <c r="AG55" s="148"/>
      <c r="AH55" s="148"/>
      <c r="AI55" s="10"/>
      <c r="AJ55" s="10"/>
      <c r="AK55" s="10"/>
      <c r="AL55" s="10"/>
    </row>
    <row r="56" spans="1:41" ht="12.65" customHeight="1" x14ac:dyDescent="0.2">
      <c r="B56" s="282" t="s">
        <v>217</v>
      </c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110"/>
      <c r="X56" s="110"/>
      <c r="Y56" s="110"/>
      <c r="Z56" s="170"/>
      <c r="AA56" s="170"/>
      <c r="AB56" s="170"/>
      <c r="AC56" s="170"/>
      <c r="AD56" s="148"/>
      <c r="AE56" s="148"/>
      <c r="AF56" s="148"/>
      <c r="AG56" s="148"/>
      <c r="AH56" s="148"/>
      <c r="AI56" s="10"/>
      <c r="AJ56" s="10"/>
      <c r="AK56" s="10"/>
      <c r="AL56" s="10"/>
    </row>
    <row r="57" spans="1:41" ht="12.65" customHeight="1" x14ac:dyDescent="0.2">
      <c r="B57" s="7"/>
      <c r="C57" s="76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 s="73"/>
      <c r="U57" s="58"/>
      <c r="V57" s="58"/>
      <c r="W57" s="58"/>
      <c r="X57" s="81"/>
      <c r="Y57" s="9"/>
      <c r="Z57" s="81"/>
      <c r="AA57" s="81"/>
      <c r="AB57" s="81"/>
      <c r="AC57" s="81"/>
      <c r="AD57" s="9"/>
      <c r="AE57" s="9"/>
      <c r="AF57" s="9"/>
      <c r="AG57" s="9"/>
      <c r="AI57" s="10"/>
      <c r="AJ57" s="10"/>
      <c r="AK57" s="10"/>
      <c r="AL57" s="10"/>
    </row>
    <row r="58" spans="1:41" s="57" customFormat="1" ht="16" customHeight="1" x14ac:dyDescent="0.25">
      <c r="A58" s="1"/>
      <c r="B58" s="7"/>
      <c r="C58" s="76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 s="74"/>
      <c r="U58" s="1"/>
      <c r="V58" s="56"/>
      <c r="W58" s="1"/>
      <c r="X58" s="1"/>
      <c r="Y58" s="9"/>
      <c r="Z58" s="1"/>
      <c r="AA58" s="1"/>
      <c r="AB58" s="171"/>
      <c r="AC58" s="81"/>
      <c r="AD58" s="9"/>
      <c r="AE58" s="9"/>
      <c r="AF58" s="9"/>
      <c r="AG58" s="9"/>
      <c r="AH58" s="9"/>
    </row>
    <row r="59" spans="1:41" s="58" customFormat="1" ht="16" customHeight="1" x14ac:dyDescent="0.2">
      <c r="A59" s="1"/>
      <c r="B59" s="7"/>
      <c r="C59" s="76"/>
      <c r="D59"/>
      <c r="E59"/>
      <c r="F59"/>
      <c r="G59"/>
      <c r="H59"/>
      <c r="I59"/>
      <c r="J59"/>
      <c r="K59"/>
      <c r="L59"/>
      <c r="M59"/>
      <c r="N59"/>
      <c r="O59" s="55"/>
      <c r="P59" s="55"/>
      <c r="Q59" s="51"/>
      <c r="R59" s="59"/>
      <c r="S59" s="60"/>
      <c r="T59" s="75"/>
      <c r="U59" s="7"/>
      <c r="V59" s="8"/>
      <c r="W59" s="7"/>
      <c r="X59" s="1"/>
      <c r="Y59" s="9"/>
      <c r="Z59" s="1"/>
      <c r="AA59" s="1"/>
      <c r="AB59" s="1"/>
      <c r="AC59" s="81"/>
      <c r="AD59" s="9"/>
      <c r="AE59" s="9"/>
      <c r="AF59" s="9"/>
      <c r="AG59" s="9"/>
      <c r="AH59" s="9"/>
    </row>
    <row r="60" spans="1:41" ht="12.65" customHeight="1" x14ac:dyDescent="0.2">
      <c r="C60" s="76"/>
      <c r="D60"/>
      <c r="E60"/>
      <c r="F60"/>
      <c r="G60"/>
      <c r="H60"/>
      <c r="I60"/>
      <c r="J60"/>
      <c r="K60"/>
      <c r="L60"/>
      <c r="M60"/>
      <c r="N60"/>
      <c r="Z60" s="1"/>
      <c r="AC60" s="1"/>
      <c r="AI60" s="10"/>
      <c r="AJ60" s="10"/>
      <c r="AK60" s="10"/>
      <c r="AL60" s="10"/>
    </row>
    <row r="61" spans="1:41" ht="9.65" customHeight="1" x14ac:dyDescent="0.25">
      <c r="Z61" s="1"/>
      <c r="AC61" s="1"/>
      <c r="AD61" s="61"/>
      <c r="AH61" s="8"/>
      <c r="AI61" s="8"/>
      <c r="AJ61" s="62"/>
      <c r="AK61" s="8"/>
      <c r="AL61" s="8"/>
      <c r="AM61" s="8"/>
      <c r="AN61" s="8"/>
      <c r="AO61" s="8"/>
    </row>
    <row r="62" spans="1:41" ht="16.5" x14ac:dyDescent="0.25">
      <c r="Z62" s="160"/>
      <c r="AC62" s="1"/>
      <c r="AD62" s="61"/>
      <c r="AH62" s="8"/>
      <c r="AI62" s="8"/>
      <c r="AJ62" s="62"/>
      <c r="AK62" s="8"/>
      <c r="AL62" s="8"/>
      <c r="AM62" s="8"/>
      <c r="AN62" s="8"/>
      <c r="AO62" s="8"/>
    </row>
    <row r="63" spans="1:41" ht="16.5" x14ac:dyDescent="0.25">
      <c r="AC63" s="1"/>
      <c r="AD63" s="61"/>
      <c r="AH63" s="8"/>
      <c r="AI63" s="8"/>
      <c r="AJ63" s="62"/>
      <c r="AK63" s="8"/>
      <c r="AL63" s="8"/>
      <c r="AM63" s="8"/>
      <c r="AN63" s="8"/>
      <c r="AO63" s="8"/>
    </row>
    <row r="64" spans="1:41" ht="9.65" customHeight="1" x14ac:dyDescent="0.2">
      <c r="AC64" s="1"/>
    </row>
    <row r="65" spans="29:29" ht="9.65" customHeight="1" x14ac:dyDescent="0.2">
      <c r="AC65" s="1"/>
    </row>
    <row r="66" spans="29:29" ht="9.65" customHeight="1" x14ac:dyDescent="0.2">
      <c r="AC66" s="1"/>
    </row>
    <row r="67" spans="29:29" ht="9.65" customHeight="1" x14ac:dyDescent="0.2">
      <c r="AC67" s="1"/>
    </row>
    <row r="68" spans="29:29" ht="9.65" customHeight="1" x14ac:dyDescent="0.2">
      <c r="AC68" s="1"/>
    </row>
    <row r="92" spans="26:26" x14ac:dyDescent="0.2">
      <c r="Z92" s="160"/>
    </row>
    <row r="93" spans="26:26" x14ac:dyDescent="0.2">
      <c r="Z93" s="160"/>
    </row>
    <row r="94" spans="26:26" x14ac:dyDescent="0.2">
      <c r="Z94" s="160"/>
    </row>
    <row r="95" spans="26:26" x14ac:dyDescent="0.2">
      <c r="Z95" s="160"/>
    </row>
    <row r="96" spans="26:26" x14ac:dyDescent="0.2">
      <c r="Z96" s="160"/>
    </row>
    <row r="97" spans="26:26" x14ac:dyDescent="0.2">
      <c r="Z97" s="160"/>
    </row>
  </sheetData>
  <mergeCells count="207">
    <mergeCell ref="R44:T44"/>
    <mergeCell ref="R45:T45"/>
    <mergeCell ref="R34:T34"/>
    <mergeCell ref="R35:T35"/>
    <mergeCell ref="K35:N35"/>
    <mergeCell ref="B51:B52"/>
    <mergeCell ref="C51:C52"/>
    <mergeCell ref="D51:D52"/>
    <mergeCell ref="U49:U50"/>
    <mergeCell ref="B41:B42"/>
    <mergeCell ref="C41:C42"/>
    <mergeCell ref="D41:D42"/>
    <mergeCell ref="B39:B40"/>
    <mergeCell ref="C39:C40"/>
    <mergeCell ref="D39:D40"/>
    <mergeCell ref="B37:B38"/>
    <mergeCell ref="C37:C38"/>
    <mergeCell ref="D37:D38"/>
    <mergeCell ref="E46:G46"/>
    <mergeCell ref="E47:G47"/>
    <mergeCell ref="E40:H40"/>
    <mergeCell ref="E41:H41"/>
    <mergeCell ref="B35:B36"/>
    <mergeCell ref="C35:C36"/>
    <mergeCell ref="V49:V50"/>
    <mergeCell ref="W49:W50"/>
    <mergeCell ref="B49:B50"/>
    <mergeCell ref="C49:C50"/>
    <mergeCell ref="D49:D50"/>
    <mergeCell ref="B55:V55"/>
    <mergeCell ref="B56:V56"/>
    <mergeCell ref="S40:T40"/>
    <mergeCell ref="B43:B44"/>
    <mergeCell ref="C43:C44"/>
    <mergeCell ref="D43:D44"/>
    <mergeCell ref="U41:U42"/>
    <mergeCell ref="V41:V42"/>
    <mergeCell ref="W41:W42"/>
    <mergeCell ref="B47:B48"/>
    <mergeCell ref="C47:C48"/>
    <mergeCell ref="D47:D48"/>
    <mergeCell ref="U45:U46"/>
    <mergeCell ref="V45:V46"/>
    <mergeCell ref="W45:W46"/>
    <mergeCell ref="B45:B46"/>
    <mergeCell ref="C45:C46"/>
    <mergeCell ref="D45:D46"/>
    <mergeCell ref="U43:U44"/>
    <mergeCell ref="V43:V44"/>
    <mergeCell ref="W43:W44"/>
    <mergeCell ref="U47:U48"/>
    <mergeCell ref="V47:V48"/>
    <mergeCell ref="W47:W48"/>
    <mergeCell ref="K32:N32"/>
    <mergeCell ref="K33:N33"/>
    <mergeCell ref="K34:N34"/>
    <mergeCell ref="S48:T48"/>
    <mergeCell ref="K40:N40"/>
    <mergeCell ref="K41:N41"/>
    <mergeCell ref="K38:N38"/>
    <mergeCell ref="S36:T36"/>
    <mergeCell ref="K39:N39"/>
    <mergeCell ref="K37:N37"/>
    <mergeCell ref="Q38:T38"/>
    <mergeCell ref="W39:W40"/>
    <mergeCell ref="U39:U40"/>
    <mergeCell ref="U37:U38"/>
    <mergeCell ref="V37:V38"/>
    <mergeCell ref="W37:W38"/>
    <mergeCell ref="V39:V40"/>
    <mergeCell ref="Q39:T39"/>
    <mergeCell ref="S37:T37"/>
    <mergeCell ref="D35:D36"/>
    <mergeCell ref="U33:U34"/>
    <mergeCell ref="V33:V34"/>
    <mergeCell ref="W33:W34"/>
    <mergeCell ref="K36:N36"/>
    <mergeCell ref="B33:B34"/>
    <mergeCell ref="C33:C34"/>
    <mergeCell ref="D33:D34"/>
    <mergeCell ref="E34:G34"/>
    <mergeCell ref="E35:G35"/>
    <mergeCell ref="W35:W36"/>
    <mergeCell ref="U35:U36"/>
    <mergeCell ref="V35:V36"/>
    <mergeCell ref="W23:W24"/>
    <mergeCell ref="B31:B32"/>
    <mergeCell ref="C31:C32"/>
    <mergeCell ref="D31:D32"/>
    <mergeCell ref="U29:U30"/>
    <mergeCell ref="V29:V30"/>
    <mergeCell ref="W29:W30"/>
    <mergeCell ref="S30:T30"/>
    <mergeCell ref="B29:B30"/>
    <mergeCell ref="C29:C30"/>
    <mergeCell ref="D29:D30"/>
    <mergeCell ref="U31:U32"/>
    <mergeCell ref="V31:V32"/>
    <mergeCell ref="W31:W32"/>
    <mergeCell ref="C27:C28"/>
    <mergeCell ref="D27:D28"/>
    <mergeCell ref="U25:U26"/>
    <mergeCell ref="V25:V26"/>
    <mergeCell ref="U27:U28"/>
    <mergeCell ref="B23:B24"/>
    <mergeCell ref="C23:C24"/>
    <mergeCell ref="D23:D24"/>
    <mergeCell ref="B27:B28"/>
    <mergeCell ref="E29:I29"/>
    <mergeCell ref="K18:N18"/>
    <mergeCell ref="K19:N19"/>
    <mergeCell ref="B19:B20"/>
    <mergeCell ref="C19:C20"/>
    <mergeCell ref="K20:N20"/>
    <mergeCell ref="B21:B22"/>
    <mergeCell ref="AF11:AF12"/>
    <mergeCell ref="AG11:AG12"/>
    <mergeCell ref="B13:B14"/>
    <mergeCell ref="C13:C14"/>
    <mergeCell ref="D13:D14"/>
    <mergeCell ref="U13:U14"/>
    <mergeCell ref="V13:V14"/>
    <mergeCell ref="W13:W14"/>
    <mergeCell ref="S14:T14"/>
    <mergeCell ref="B11:B12"/>
    <mergeCell ref="C11:C12"/>
    <mergeCell ref="D11:D12"/>
    <mergeCell ref="U11:U12"/>
    <mergeCell ref="V11:V12"/>
    <mergeCell ref="W11:W12"/>
    <mergeCell ref="E11:G11"/>
    <mergeCell ref="R11:T11"/>
    <mergeCell ref="W9:W10"/>
    <mergeCell ref="W5:W6"/>
    <mergeCell ref="S6:T6"/>
    <mergeCell ref="B7:B8"/>
    <mergeCell ref="C7:C8"/>
    <mergeCell ref="D7:D8"/>
    <mergeCell ref="U7:U8"/>
    <mergeCell ref="V7:V8"/>
    <mergeCell ref="W7:W8"/>
    <mergeCell ref="E10:G10"/>
    <mergeCell ref="R10:T10"/>
    <mergeCell ref="B9:B10"/>
    <mergeCell ref="C9:C10"/>
    <mergeCell ref="D9:D10"/>
    <mergeCell ref="U9:U10"/>
    <mergeCell ref="V9:V10"/>
    <mergeCell ref="C54:E54"/>
    <mergeCell ref="D15:D16"/>
    <mergeCell ref="U15:U16"/>
    <mergeCell ref="V15:V16"/>
    <mergeCell ref="W15:W16"/>
    <mergeCell ref="W19:W20"/>
    <mergeCell ref="K22:N22"/>
    <mergeCell ref="C21:C22"/>
    <mergeCell ref="D21:D22"/>
    <mergeCell ref="U19:U20"/>
    <mergeCell ref="V19:V20"/>
    <mergeCell ref="U21:U22"/>
    <mergeCell ref="V21:V22"/>
    <mergeCell ref="W17:W18"/>
    <mergeCell ref="S18:T18"/>
    <mergeCell ref="W25:W26"/>
    <mergeCell ref="S26:T26"/>
    <mergeCell ref="W27:W28"/>
    <mergeCell ref="U23:U24"/>
    <mergeCell ref="K23:N23"/>
    <mergeCell ref="C25:C26"/>
    <mergeCell ref="V27:V28"/>
    <mergeCell ref="V23:V24"/>
    <mergeCell ref="W21:W22"/>
    <mergeCell ref="B25:B26"/>
    <mergeCell ref="P29:T29"/>
    <mergeCell ref="K25:N25"/>
    <mergeCell ref="K26:N26"/>
    <mergeCell ref="K24:N24"/>
    <mergeCell ref="K31:N31"/>
    <mergeCell ref="K30:N30"/>
    <mergeCell ref="K27:N27"/>
    <mergeCell ref="E28:I28"/>
    <mergeCell ref="P28:T28"/>
    <mergeCell ref="D25:D26"/>
    <mergeCell ref="F1:S1"/>
    <mergeCell ref="T2:V2"/>
    <mergeCell ref="B5:B6"/>
    <mergeCell ref="C5:C6"/>
    <mergeCell ref="D5:D6"/>
    <mergeCell ref="U5:U6"/>
    <mergeCell ref="V5:V6"/>
    <mergeCell ref="E22:G22"/>
    <mergeCell ref="E23:G23"/>
    <mergeCell ref="E16:H16"/>
    <mergeCell ref="E17:H17"/>
    <mergeCell ref="Q16:T16"/>
    <mergeCell ref="Q17:T17"/>
    <mergeCell ref="R22:T22"/>
    <mergeCell ref="R23:T23"/>
    <mergeCell ref="K21:N21"/>
    <mergeCell ref="B17:B18"/>
    <mergeCell ref="C17:C18"/>
    <mergeCell ref="D17:D18"/>
    <mergeCell ref="U17:U18"/>
    <mergeCell ref="V17:V18"/>
    <mergeCell ref="B15:B16"/>
    <mergeCell ref="C15:C16"/>
    <mergeCell ref="D19:D20"/>
  </mergeCells>
  <phoneticPr fontId="3"/>
  <pageMargins left="0.25" right="0.25" top="0.75" bottom="0.75" header="0.3" footer="0.3"/>
  <pageSetup paperSize="9" scale="81" orientation="portrait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Ⅰ部 </vt:lpstr>
      <vt:lpstr>'Ⅰ部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芳文 大塚</cp:lastModifiedBy>
  <cp:lastPrinted>2024-08-09T10:11:38Z</cp:lastPrinted>
  <dcterms:created xsi:type="dcterms:W3CDTF">2024-06-23T01:18:02Z</dcterms:created>
  <dcterms:modified xsi:type="dcterms:W3CDTF">2025-11-22T07:23:34Z</dcterms:modified>
</cp:coreProperties>
</file>