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8_{C3393683-4356-447B-8FC1-457417A9FC1B}" xr6:coauthVersionLast="47" xr6:coauthVersionMax="47" xr10:uidLastSave="{00000000-0000-0000-0000-000000000000}"/>
  <bookViews>
    <workbookView xWindow="-110" yWindow="-110" windowWidth="19420" windowHeight="11020" xr2:uid="{E649380A-03A5-4838-BFA6-BD08A2051D1B}"/>
  </bookViews>
  <sheets>
    <sheet name="Ⅰ部  (ベスト１６)" sheetId="2" r:id="rId1"/>
  </sheets>
  <externalReferences>
    <externalReference r:id="rId2"/>
  </externalReferences>
  <definedNames>
    <definedName name="新参加チーム">[1]辞書!$B$11:$J$225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8" i="2" l="1"/>
  <c r="C66" i="2" l="1"/>
  <c r="B66" i="2"/>
  <c r="V64" i="2"/>
  <c r="U64" i="2"/>
  <c r="C64" i="2"/>
  <c r="B64" i="2"/>
  <c r="V62" i="2"/>
  <c r="U62" i="2"/>
  <c r="C62" i="2"/>
  <c r="B62" i="2"/>
  <c r="V60" i="2"/>
  <c r="U60" i="2"/>
  <c r="C60" i="2"/>
  <c r="B60" i="2"/>
  <c r="V58" i="2"/>
  <c r="U58" i="2"/>
  <c r="B58" i="2"/>
  <c r="V56" i="2"/>
  <c r="U56" i="2"/>
  <c r="C56" i="2"/>
  <c r="B56" i="2"/>
  <c r="V54" i="2"/>
  <c r="U54" i="2"/>
  <c r="C54" i="2"/>
  <c r="B54" i="2"/>
  <c r="V52" i="2"/>
  <c r="U52" i="2"/>
  <c r="C52" i="2"/>
  <c r="B52" i="2"/>
  <c r="V50" i="2"/>
  <c r="U50" i="2"/>
  <c r="C50" i="2"/>
  <c r="B50" i="2"/>
  <c r="V48" i="2"/>
  <c r="U48" i="2"/>
  <c r="C48" i="2"/>
  <c r="B48" i="2"/>
  <c r="V46" i="2"/>
  <c r="U46" i="2"/>
  <c r="C46" i="2"/>
  <c r="B46" i="2"/>
  <c r="V44" i="2"/>
  <c r="U44" i="2"/>
  <c r="C44" i="2"/>
  <c r="B44" i="2"/>
  <c r="V42" i="2"/>
  <c r="U42" i="2"/>
  <c r="C42" i="2"/>
  <c r="B42" i="2"/>
  <c r="V40" i="2"/>
  <c r="U40" i="2"/>
  <c r="C40" i="2"/>
  <c r="B40" i="2"/>
  <c r="V38" i="2"/>
  <c r="U38" i="2"/>
  <c r="C38" i="2"/>
  <c r="B38" i="2"/>
  <c r="V36" i="2"/>
  <c r="U36" i="2"/>
  <c r="C36" i="2"/>
  <c r="B36" i="2"/>
  <c r="V34" i="2"/>
  <c r="U34" i="2"/>
  <c r="C34" i="2"/>
  <c r="B34" i="2"/>
  <c r="V32" i="2"/>
  <c r="U32" i="2"/>
  <c r="C32" i="2"/>
  <c r="B32" i="2"/>
  <c r="V30" i="2"/>
  <c r="U30" i="2"/>
  <c r="C30" i="2"/>
  <c r="B30" i="2"/>
  <c r="V28" i="2"/>
  <c r="U28" i="2"/>
  <c r="C28" i="2"/>
  <c r="B28" i="2"/>
  <c r="V26" i="2"/>
  <c r="U26" i="2"/>
  <c r="C26" i="2"/>
  <c r="B26" i="2"/>
  <c r="V24" i="2"/>
  <c r="U24" i="2"/>
  <c r="C24" i="2"/>
  <c r="B24" i="2"/>
  <c r="V22" i="2"/>
  <c r="U22" i="2"/>
  <c r="T22" i="2"/>
  <c r="T24" i="2" s="1"/>
  <c r="T26" i="2" s="1"/>
  <c r="T28" i="2" s="1"/>
  <c r="T30" i="2" s="1"/>
  <c r="T32" i="2" s="1"/>
  <c r="T34" i="2" s="1"/>
  <c r="T36" i="2" s="1"/>
  <c r="T38" i="2" s="1"/>
  <c r="T40" i="2" s="1"/>
  <c r="T42" i="2" s="1"/>
  <c r="T44" i="2" s="1"/>
  <c r="T46" i="2" s="1"/>
  <c r="T48" i="2" s="1"/>
  <c r="T50" i="2" s="1"/>
  <c r="T52" i="2" s="1"/>
  <c r="T54" i="2" s="1"/>
  <c r="T56" i="2" s="1"/>
  <c r="T58" i="2" s="1"/>
  <c r="T60" i="2" s="1"/>
  <c r="T62" i="2" s="1"/>
  <c r="T64" i="2" s="1"/>
  <c r="D22" i="2"/>
  <c r="D24" i="2" s="1"/>
  <c r="D26" i="2" s="1"/>
  <c r="D28" i="2" s="1"/>
  <c r="D30" i="2" s="1"/>
  <c r="D32" i="2" s="1"/>
  <c r="D34" i="2" s="1"/>
  <c r="D36" i="2" s="1"/>
  <c r="D38" i="2" s="1"/>
  <c r="D40" i="2" s="1"/>
  <c r="D42" i="2" s="1"/>
  <c r="D44" i="2" s="1"/>
  <c r="D46" i="2" s="1"/>
  <c r="D48" i="2" s="1"/>
  <c r="D50" i="2" s="1"/>
  <c r="D52" i="2" s="1"/>
  <c r="D54" i="2" s="1"/>
  <c r="D56" i="2" s="1"/>
  <c r="D58" i="2" s="1"/>
  <c r="D60" i="2" s="1"/>
  <c r="D62" i="2" s="1"/>
  <c r="D64" i="2" s="1"/>
  <c r="D66" i="2" s="1"/>
  <c r="C22" i="2"/>
  <c r="B22" i="2"/>
  <c r="V20" i="2"/>
  <c r="U20" i="2"/>
  <c r="C20" i="2"/>
  <c r="B20" i="2"/>
</calcChain>
</file>

<file path=xl/sharedStrings.xml><?xml version="1.0" encoding="utf-8"?>
<sst xmlns="http://schemas.openxmlformats.org/spreadsheetml/2006/main" count="300" uniqueCount="210">
  <si>
    <t>Ⅰ部</t>
    <phoneticPr fontId="7"/>
  </si>
  <si>
    <t>一部</t>
    <rPh sb="0" eb="1">
      <t>イチ</t>
    </rPh>
    <phoneticPr fontId="7"/>
  </si>
  <si>
    <t>中</t>
  </si>
  <si>
    <t>今井ジュニアビーバーズ</t>
    <phoneticPr fontId="16"/>
  </si>
  <si>
    <t>16</t>
    <phoneticPr fontId="16"/>
  </si>
  <si>
    <t>24</t>
    <phoneticPr fontId="16"/>
  </si>
  <si>
    <t>院内イーグルス</t>
  </si>
  <si>
    <t>生浜ヤンキース</t>
  </si>
  <si>
    <t>大森フライヤーズ</t>
  </si>
  <si>
    <t>ミヤコリトルベアーズ</t>
  </si>
  <si>
    <t>32</t>
    <phoneticPr fontId="4"/>
  </si>
  <si>
    <t>36</t>
    <phoneticPr fontId="4"/>
  </si>
  <si>
    <t>9</t>
    <phoneticPr fontId="16"/>
  </si>
  <si>
    <t>新宿マリナーズ</t>
  </si>
  <si>
    <t>花輪ユナイト</t>
    <rPh sb="0" eb="2">
      <t>ハナワ</t>
    </rPh>
    <phoneticPr fontId="4"/>
  </si>
  <si>
    <t>17</t>
    <phoneticPr fontId="16"/>
  </si>
  <si>
    <t>25</t>
    <phoneticPr fontId="16"/>
  </si>
  <si>
    <t>花</t>
    <phoneticPr fontId="4"/>
  </si>
  <si>
    <t>黒　潮</t>
    <rPh sb="0" eb="1">
      <t>クロ</t>
    </rPh>
    <rPh sb="2" eb="3">
      <t>シオ</t>
    </rPh>
    <phoneticPr fontId="7"/>
  </si>
  <si>
    <t>武石ブルーサンダー</t>
    <rPh sb="0" eb="2">
      <t>タケイシ</t>
    </rPh>
    <phoneticPr fontId="7"/>
  </si>
  <si>
    <t>花</t>
  </si>
  <si>
    <t>千葉ラディアンツ</t>
    <rPh sb="0" eb="2">
      <t>チバ</t>
    </rPh>
    <phoneticPr fontId="7"/>
  </si>
  <si>
    <t>花園ライオンズ</t>
    <rPh sb="0" eb="2">
      <t>ハナゾノ</t>
    </rPh>
    <phoneticPr fontId="7"/>
  </si>
  <si>
    <t>40</t>
    <phoneticPr fontId="4"/>
  </si>
  <si>
    <t>42</t>
    <phoneticPr fontId="4"/>
  </si>
  <si>
    <t>花見川ツインズ</t>
    <rPh sb="0" eb="3">
      <t>ハナミガワ</t>
    </rPh>
    <phoneticPr fontId="7"/>
  </si>
  <si>
    <t>花見川ヒューガーズ</t>
    <rPh sb="0" eb="3">
      <t>ハナミガワ</t>
    </rPh>
    <phoneticPr fontId="7"/>
  </si>
  <si>
    <t>幕張ヒーローズ</t>
    <rPh sb="0" eb="2">
      <t>マクハリ</t>
    </rPh>
    <phoneticPr fontId="7"/>
  </si>
  <si>
    <t>稲</t>
    <phoneticPr fontId="4"/>
  </si>
  <si>
    <t>穴川タイガース</t>
  </si>
  <si>
    <t>18</t>
    <phoneticPr fontId="16"/>
  </si>
  <si>
    <t>26</t>
    <phoneticPr fontId="16"/>
  </si>
  <si>
    <t>稲丘ベアーズ</t>
  </si>
  <si>
    <t>いなげパイレーツ</t>
  </si>
  <si>
    <t>37</t>
    <phoneticPr fontId="4"/>
  </si>
  <si>
    <t>12</t>
    <phoneticPr fontId="16"/>
  </si>
  <si>
    <t>小中台ＪＢＣ</t>
    <phoneticPr fontId="4"/>
  </si>
  <si>
    <t>33</t>
    <phoneticPr fontId="4"/>
  </si>
  <si>
    <t>山王ドジャーズ</t>
  </si>
  <si>
    <t>園生わかば</t>
  </si>
  <si>
    <t>稲</t>
  </si>
  <si>
    <t>天台バッファローズ</t>
  </si>
  <si>
    <t>19</t>
    <phoneticPr fontId="16"/>
  </si>
  <si>
    <t>27</t>
    <phoneticPr fontId="16"/>
  </si>
  <si>
    <t>緑町レッドイーグルス</t>
  </si>
  <si>
    <t>宮野木ビーバーズ</t>
  </si>
  <si>
    <t>44</t>
    <phoneticPr fontId="4"/>
  </si>
  <si>
    <t>45</t>
    <phoneticPr fontId="4"/>
  </si>
  <si>
    <t>ヤングジャイアンツ</t>
    <phoneticPr fontId="7"/>
  </si>
  <si>
    <t>46</t>
    <phoneticPr fontId="4"/>
  </si>
  <si>
    <t>わかしおタイガース</t>
  </si>
  <si>
    <t>20</t>
    <phoneticPr fontId="16"/>
  </si>
  <si>
    <t>28</t>
    <phoneticPr fontId="16"/>
  </si>
  <si>
    <t>若</t>
    <phoneticPr fontId="4"/>
  </si>
  <si>
    <t>小倉台ライガース</t>
    <rPh sb="0" eb="3">
      <t>オグラダイ</t>
    </rPh>
    <phoneticPr fontId="4"/>
  </si>
  <si>
    <t>若</t>
  </si>
  <si>
    <t>桜木ライオンズ</t>
    <rPh sb="0" eb="2">
      <t>サクラギ</t>
    </rPh>
    <phoneticPr fontId="4"/>
  </si>
  <si>
    <t>千城台ツインズ</t>
    <rPh sb="0" eb="3">
      <t>チシロダイ</t>
    </rPh>
    <phoneticPr fontId="16"/>
  </si>
  <si>
    <t>38</t>
    <phoneticPr fontId="4"/>
  </si>
  <si>
    <t>千城台レッドシャーク</t>
    <rPh sb="0" eb="3">
      <t>チシロダイ</t>
    </rPh>
    <phoneticPr fontId="4"/>
  </si>
  <si>
    <t>34</t>
    <phoneticPr fontId="4"/>
  </si>
  <si>
    <t>29</t>
    <phoneticPr fontId="16"/>
  </si>
  <si>
    <t>都賀ジャガーズ</t>
    <rPh sb="0" eb="2">
      <t>ツガ</t>
    </rPh>
    <phoneticPr fontId="4"/>
  </si>
  <si>
    <t>都賀の台ＲＷ・高根ＮＳ・みつわ台Ｈ</t>
    <rPh sb="0" eb="2">
      <t>ツガ</t>
    </rPh>
    <rPh sb="3" eb="4">
      <t>ダイ</t>
    </rPh>
    <rPh sb="7" eb="9">
      <t>タカネ</t>
    </rPh>
    <rPh sb="15" eb="16">
      <t>ダイ</t>
    </rPh>
    <phoneticPr fontId="4"/>
  </si>
  <si>
    <t>21</t>
    <phoneticPr fontId="16"/>
  </si>
  <si>
    <t>みつわ台スラッガーズ</t>
    <rPh sb="3" eb="4">
      <t>ダイ</t>
    </rPh>
    <phoneticPr fontId="4"/>
  </si>
  <si>
    <t>緑</t>
  </si>
  <si>
    <t>あすみが丘コスモスキッド</t>
    <phoneticPr fontId="16"/>
  </si>
  <si>
    <t>43</t>
    <phoneticPr fontId="4"/>
  </si>
  <si>
    <t>あすみが丘ゴールデンスタ-ズ</t>
  </si>
  <si>
    <t>有吉メッツ</t>
  </si>
  <si>
    <t>41</t>
    <phoneticPr fontId="4"/>
  </si>
  <si>
    <t>泉谷メッツ</t>
  </si>
  <si>
    <t>緑</t>
    <phoneticPr fontId="4"/>
  </si>
  <si>
    <t>土気グリーンウエーブ</t>
  </si>
  <si>
    <t>30</t>
    <phoneticPr fontId="16"/>
  </si>
  <si>
    <t>平川ファイターズ</t>
    <phoneticPr fontId="16"/>
  </si>
  <si>
    <t>誉田ベアーズ</t>
  </si>
  <si>
    <t>22</t>
    <phoneticPr fontId="16"/>
  </si>
  <si>
    <t>39</t>
    <phoneticPr fontId="4"/>
  </si>
  <si>
    <t>15</t>
    <phoneticPr fontId="16"/>
  </si>
  <si>
    <t>美</t>
  </si>
  <si>
    <t>幸町リトルインディアンズ</t>
    <phoneticPr fontId="16"/>
  </si>
  <si>
    <t>高洲コンドルス</t>
  </si>
  <si>
    <t>真砂シーホークス</t>
  </si>
  <si>
    <t>35</t>
    <phoneticPr fontId="4"/>
  </si>
  <si>
    <t>磯辺シャークス</t>
  </si>
  <si>
    <t>31</t>
    <phoneticPr fontId="16"/>
  </si>
  <si>
    <t>磯辺シーグルス</t>
  </si>
  <si>
    <t>美</t>
    <rPh sb="0" eb="1">
      <t>ミ</t>
    </rPh>
    <phoneticPr fontId="4"/>
  </si>
  <si>
    <t>磯辺トータス</t>
  </si>
  <si>
    <t>幕西ファイヤーズ</t>
  </si>
  <si>
    <t>打瀬ベイバスターズ</t>
    <rPh sb="0" eb="2">
      <t>ウタセ</t>
    </rPh>
    <phoneticPr fontId="16"/>
  </si>
  <si>
    <t>８／２３(日)</t>
    <rPh sb="4" eb="7">
      <t>ニチ</t>
    </rPh>
    <phoneticPr fontId="4"/>
  </si>
  <si>
    <t>青葉①</t>
    <rPh sb="0" eb="2">
      <t>アオバ</t>
    </rPh>
    <phoneticPr fontId="4"/>
  </si>
  <si>
    <t>８／２３(日)　　4</t>
    <phoneticPr fontId="4"/>
  </si>
  <si>
    <t>８／２３(日)　　8</t>
    <phoneticPr fontId="4"/>
  </si>
  <si>
    <t>８／２３(日)　　2</t>
    <phoneticPr fontId="4"/>
  </si>
  <si>
    <t>８／２３(日)</t>
    <phoneticPr fontId="4"/>
  </si>
  <si>
    <t>８／２３(日)　　1</t>
    <phoneticPr fontId="4"/>
  </si>
  <si>
    <t>13　　８／２３(日)</t>
    <phoneticPr fontId="16"/>
  </si>
  <si>
    <t>８／２３(日)　　7</t>
    <phoneticPr fontId="4"/>
  </si>
  <si>
    <t>フクアリ１①</t>
    <phoneticPr fontId="4"/>
  </si>
  <si>
    <t>フクアリ１②</t>
    <phoneticPr fontId="4"/>
  </si>
  <si>
    <t>フクアリ２①</t>
    <phoneticPr fontId="4"/>
  </si>
  <si>
    <t>フクアリ３①</t>
    <phoneticPr fontId="4"/>
  </si>
  <si>
    <t>フクアリ２②</t>
    <phoneticPr fontId="4"/>
  </si>
  <si>
    <t>フクアリ３②</t>
    <phoneticPr fontId="4"/>
  </si>
  <si>
    <t>中田①</t>
    <rPh sb="0" eb="2">
      <t>ナカタ</t>
    </rPh>
    <phoneticPr fontId="4"/>
  </si>
  <si>
    <t>中田②</t>
    <rPh sb="0" eb="2">
      <t>ナカタ</t>
    </rPh>
    <phoneticPr fontId="4"/>
  </si>
  <si>
    <t>海浜Ａ①</t>
    <rPh sb="0" eb="2">
      <t>カイヒン</t>
    </rPh>
    <phoneticPr fontId="4"/>
  </si>
  <si>
    <t>海浜Ａ②</t>
    <rPh sb="0" eb="2">
      <t>カイヒン</t>
    </rPh>
    <phoneticPr fontId="4"/>
  </si>
  <si>
    <t>海浜Ｂ①</t>
    <rPh sb="0" eb="2">
      <t>カイヒン</t>
    </rPh>
    <phoneticPr fontId="4"/>
  </si>
  <si>
    <t>海浜Ｂ②</t>
    <rPh sb="0" eb="2">
      <t>カイヒン</t>
    </rPh>
    <phoneticPr fontId="4"/>
  </si>
  <si>
    <t>フクダＳ①</t>
    <phoneticPr fontId="4"/>
  </si>
  <si>
    <t>フクダＳ②</t>
    <phoneticPr fontId="4"/>
  </si>
  <si>
    <t>第50回 千葉市少年軟式野球協会 秋季中央大会開会式</t>
    <rPh sb="0" eb="1">
      <t>ダイ</t>
    </rPh>
    <rPh sb="3" eb="4">
      <t>カイ</t>
    </rPh>
    <phoneticPr fontId="4"/>
  </si>
  <si>
    <t>青葉の森スポーツプラザ野球場</t>
    <rPh sb="0" eb="2">
      <t>アオバ</t>
    </rPh>
    <rPh sb="3" eb="4">
      <t>モリ</t>
    </rPh>
    <rPh sb="11" eb="14">
      <t>ヤキュウジョウ</t>
    </rPh>
    <phoneticPr fontId="4"/>
  </si>
  <si>
    <t>千葉市少年軟式野球協会</t>
    <rPh sb="0" eb="3">
      <t>チバシ</t>
    </rPh>
    <rPh sb="3" eb="5">
      <t>ショウネン</t>
    </rPh>
    <rPh sb="5" eb="7">
      <t>ナンシキ</t>
    </rPh>
    <rPh sb="7" eb="9">
      <t>ヤキュウ</t>
    </rPh>
    <rPh sb="9" eb="11">
      <t>キョウカイ</t>
    </rPh>
    <phoneticPr fontId="4"/>
  </si>
  <si>
    <t>0</t>
    <phoneticPr fontId="4"/>
  </si>
  <si>
    <t>8</t>
    <phoneticPr fontId="4"/>
  </si>
  <si>
    <t>7</t>
    <phoneticPr fontId="4"/>
  </si>
  <si>
    <t>3②</t>
    <phoneticPr fontId="4"/>
  </si>
  <si>
    <t>3①</t>
    <phoneticPr fontId="4"/>
  </si>
  <si>
    <t>５</t>
    <phoneticPr fontId="16"/>
  </si>
  <si>
    <t>４</t>
    <phoneticPr fontId="4"/>
  </si>
  <si>
    <t>０</t>
    <phoneticPr fontId="4"/>
  </si>
  <si>
    <t>１５</t>
    <phoneticPr fontId="4"/>
  </si>
  <si>
    <t>６</t>
    <phoneticPr fontId="4"/>
  </si>
  <si>
    <t>７</t>
    <phoneticPr fontId="4"/>
  </si>
  <si>
    <t>５</t>
    <phoneticPr fontId="4"/>
  </si>
  <si>
    <t>１</t>
    <phoneticPr fontId="4"/>
  </si>
  <si>
    <t>１４</t>
    <phoneticPr fontId="4"/>
  </si>
  <si>
    <t>１８</t>
    <phoneticPr fontId="4"/>
  </si>
  <si>
    <t>３</t>
    <phoneticPr fontId="4"/>
  </si>
  <si>
    <t>１１</t>
    <phoneticPr fontId="4"/>
  </si>
  <si>
    <t>23</t>
    <phoneticPr fontId="4"/>
  </si>
  <si>
    <t>９／５(土)　　５</t>
    <rPh sb="4" eb="5">
      <t>ド</t>
    </rPh>
    <phoneticPr fontId="4"/>
  </si>
  <si>
    <t>青葉②</t>
    <rPh sb="0" eb="2">
      <t>アオバ</t>
    </rPh>
    <phoneticPr fontId="4"/>
  </si>
  <si>
    <t>９／５(土)　　３</t>
    <rPh sb="4" eb="5">
      <t>ド</t>
    </rPh>
    <phoneticPr fontId="4"/>
  </si>
  <si>
    <t>みつわ②</t>
    <phoneticPr fontId="4"/>
  </si>
  <si>
    <t>みつわ①</t>
    <phoneticPr fontId="4"/>
  </si>
  <si>
    <t>１６</t>
    <phoneticPr fontId="16"/>
  </si>
  <si>
    <t>こてはし①</t>
    <phoneticPr fontId="4"/>
  </si>
  <si>
    <t>９／５(土)　　６</t>
    <rPh sb="4" eb="5">
      <t>ド</t>
    </rPh>
    <phoneticPr fontId="4"/>
  </si>
  <si>
    <t>９／５(土)　　</t>
    <rPh sb="4" eb="5">
      <t>ド</t>
    </rPh>
    <phoneticPr fontId="4"/>
  </si>
  <si>
    <t>こてはし②</t>
    <phoneticPr fontId="4"/>
  </si>
  <si>
    <t>１０</t>
    <phoneticPr fontId="16"/>
  </si>
  <si>
    <t>有吉①</t>
    <rPh sb="0" eb="2">
      <t>アリヨシ</t>
    </rPh>
    <phoneticPr fontId="4"/>
  </si>
  <si>
    <t>１１</t>
    <phoneticPr fontId="16"/>
  </si>
  <si>
    <t>有吉②</t>
    <rPh sb="0" eb="2">
      <t>アリヨシ</t>
    </rPh>
    <phoneticPr fontId="4"/>
  </si>
  <si>
    <t>９／５(土)</t>
    <rPh sb="3" eb="6">
      <t>ド</t>
    </rPh>
    <phoneticPr fontId="4"/>
  </si>
  <si>
    <t>８</t>
    <phoneticPr fontId="4"/>
  </si>
  <si>
    <t>１０</t>
    <phoneticPr fontId="4"/>
  </si>
  <si>
    <t>２</t>
    <phoneticPr fontId="4"/>
  </si>
  <si>
    <t>９</t>
    <phoneticPr fontId="4"/>
  </si>
  <si>
    <t>１３</t>
    <phoneticPr fontId="4"/>
  </si>
  <si>
    <t>3⓪</t>
    <phoneticPr fontId="4"/>
  </si>
  <si>
    <t>3⑤</t>
    <phoneticPr fontId="4"/>
  </si>
  <si>
    <t>　青葉②</t>
    <rPh sb="1" eb="3">
      <t>アオバ</t>
    </rPh>
    <phoneticPr fontId="4"/>
  </si>
  <si>
    <t>みつわ➁</t>
    <phoneticPr fontId="4"/>
  </si>
  <si>
    <t>９／１３(日)</t>
    <rPh sb="4" eb="7">
      <t>ニチ</t>
    </rPh>
    <phoneticPr fontId="4"/>
  </si>
  <si>
    <t>　９／１３(日)</t>
    <rPh sb="5" eb="8">
      <t>ニチ</t>
    </rPh>
    <phoneticPr fontId="4"/>
  </si>
  <si>
    <t>　　９／１3(日)</t>
    <rPh sb="6" eb="9">
      <t>ニチ</t>
    </rPh>
    <phoneticPr fontId="4"/>
  </si>
  <si>
    <t>21</t>
    <phoneticPr fontId="4"/>
  </si>
  <si>
    <t>2</t>
    <phoneticPr fontId="4"/>
  </si>
  <si>
    <t>　９／１9(土)</t>
    <rPh sb="5" eb="8">
      <t>ド</t>
    </rPh>
    <phoneticPr fontId="4"/>
  </si>
  <si>
    <t>　平川①</t>
    <rPh sb="1" eb="3">
      <t>ヒラカワ</t>
    </rPh>
    <phoneticPr fontId="4"/>
  </si>
  <si>
    <t>９／１９(土)</t>
    <rPh sb="4" eb="7">
      <t>ド</t>
    </rPh>
    <phoneticPr fontId="4"/>
  </si>
  <si>
    <t>平川②</t>
    <rPh sb="0" eb="2">
      <t>ヒラカワ</t>
    </rPh>
    <phoneticPr fontId="4"/>
  </si>
  <si>
    <t>平川③</t>
    <rPh sb="0" eb="2">
      <t>ヒラカワ</t>
    </rPh>
    <phoneticPr fontId="4"/>
  </si>
  <si>
    <t>3</t>
    <phoneticPr fontId="4"/>
  </si>
  <si>
    <t>10</t>
    <phoneticPr fontId="4"/>
  </si>
  <si>
    <t>１６</t>
    <phoneticPr fontId="4"/>
  </si>
  <si>
    <t>変更有９／２２(火)</t>
    <rPh sb="0" eb="2">
      <t>ヘンコウ</t>
    </rPh>
    <rPh sb="2" eb="3">
      <t>アリ</t>
    </rPh>
    <rPh sb="7" eb="10">
      <t>カ</t>
    </rPh>
    <phoneticPr fontId="4"/>
  </si>
  <si>
    <t>宮野木①</t>
    <rPh sb="0" eb="3">
      <t>ミヤノギ</t>
    </rPh>
    <phoneticPr fontId="4"/>
  </si>
  <si>
    <t>変更有９／２２（火）</t>
    <rPh sb="0" eb="2">
      <t>ヘンコウ</t>
    </rPh>
    <rPh sb="2" eb="3">
      <t>アリ</t>
    </rPh>
    <rPh sb="8" eb="9">
      <t>カ</t>
    </rPh>
    <phoneticPr fontId="4"/>
  </si>
  <si>
    <t>0</t>
    <phoneticPr fontId="16"/>
  </si>
  <si>
    <t>11</t>
    <phoneticPr fontId="16"/>
  </si>
  <si>
    <t>13</t>
    <phoneticPr fontId="16"/>
  </si>
  <si>
    <t>第50回  秋季中央大会 千葉市スポーツ連盟本戦　開会式</t>
    <rPh sb="0" eb="1">
      <t>ダイ</t>
    </rPh>
    <rPh sb="3" eb="4">
      <t>カイ</t>
    </rPh>
    <rPh sb="13" eb="16">
      <t>チバシ</t>
    </rPh>
    <rPh sb="20" eb="22">
      <t>レンメイ</t>
    </rPh>
    <rPh sb="22" eb="24">
      <t>ホンセン</t>
    </rPh>
    <phoneticPr fontId="4"/>
  </si>
  <si>
    <t>１０/２４（土）中田ＳＣ野球場　</t>
    <phoneticPr fontId="16"/>
  </si>
  <si>
    <t>千葉市スポーツ連盟本戦出場　Ⅰ部　ベスト１６　決定　</t>
    <rPh sb="15" eb="16">
      <t>ブ</t>
    </rPh>
    <rPh sb="23" eb="25">
      <t>ケッテイ</t>
    </rPh>
    <phoneticPr fontId="4"/>
  </si>
  <si>
    <t>審判講習会予定：１０月４日(日)平川球場　本戦出場チーム各２名</t>
    <rPh sb="0" eb="2">
      <t>シンパン</t>
    </rPh>
    <rPh sb="2" eb="5">
      <t>コウシュウカイ</t>
    </rPh>
    <rPh sb="5" eb="7">
      <t>ヨテイ</t>
    </rPh>
    <rPh sb="10" eb="11">
      <t>ガツ</t>
    </rPh>
    <rPh sb="12" eb="13">
      <t>ヒ</t>
    </rPh>
    <rPh sb="13" eb="16">
      <t>ニチ</t>
    </rPh>
    <rPh sb="16" eb="18">
      <t>ヒラカワ</t>
    </rPh>
    <rPh sb="18" eb="20">
      <t>キュウジョウ</t>
    </rPh>
    <rPh sb="21" eb="23">
      <t>ホンセン</t>
    </rPh>
    <rPh sb="23" eb="25">
      <t>シュツジョウ</t>
    </rPh>
    <rPh sb="28" eb="29">
      <t>カク</t>
    </rPh>
    <rPh sb="30" eb="31">
      <t>メイ</t>
    </rPh>
    <phoneticPr fontId="4"/>
  </si>
  <si>
    <t>１０/２４（土）</t>
    <phoneticPr fontId="16"/>
  </si>
  <si>
    <t>中田➁１４：３０</t>
    <rPh sb="0" eb="2">
      <t>ナカタ</t>
    </rPh>
    <phoneticPr fontId="16"/>
  </si>
  <si>
    <t>１０／２４（土）</t>
    <rPh sb="5" eb="8">
      <t>ド</t>
    </rPh>
    <phoneticPr fontId="16"/>
  </si>
  <si>
    <t>古市場②１３：３０</t>
    <rPh sb="0" eb="3">
      <t>フルイチバ</t>
    </rPh>
    <phoneticPr fontId="16"/>
  </si>
  <si>
    <t>海浜Ｂ１１：３０</t>
    <rPh sb="0" eb="2">
      <t>カイヒン</t>
    </rPh>
    <phoneticPr fontId="16"/>
  </si>
  <si>
    <t>中田①１１：００</t>
    <rPh sb="0" eb="2">
      <t>ナカタ</t>
    </rPh>
    <phoneticPr fontId="16"/>
  </si>
  <si>
    <t>海浜Ａ①１１：３０</t>
    <rPh sb="0" eb="2">
      <t>カイヒン</t>
    </rPh>
    <phoneticPr fontId="16"/>
  </si>
  <si>
    <t>古市場①１１：３０</t>
    <rPh sb="0" eb="3">
      <t>フルイチバ</t>
    </rPh>
    <phoneticPr fontId="16"/>
  </si>
  <si>
    <t>１０／２５(日)</t>
    <rPh sb="5" eb="8">
      <t>ニチ</t>
    </rPh>
    <phoneticPr fontId="16"/>
  </si>
  <si>
    <t>古市場①１０：００</t>
    <rPh sb="0" eb="3">
      <t>フルイチバ</t>
    </rPh>
    <phoneticPr fontId="16"/>
  </si>
  <si>
    <t>0</t>
    <phoneticPr fontId="16"/>
  </si>
  <si>
    <t>１０</t>
    <phoneticPr fontId="16"/>
  </si>
  <si>
    <t>２</t>
    <phoneticPr fontId="16"/>
  </si>
  <si>
    <t>５②</t>
    <phoneticPr fontId="16"/>
  </si>
  <si>
    <t>５①</t>
    <phoneticPr fontId="16"/>
  </si>
  <si>
    <t>５</t>
    <phoneticPr fontId="16"/>
  </si>
  <si>
    <t>６</t>
    <phoneticPr fontId="16"/>
  </si>
  <si>
    <t>４</t>
    <phoneticPr fontId="16"/>
  </si>
  <si>
    <t>０</t>
    <phoneticPr fontId="16"/>
  </si>
  <si>
    <t>４</t>
    <phoneticPr fontId="16"/>
  </si>
  <si>
    <t>１１／１(日)</t>
    <rPh sb="4" eb="7">
      <t>ニチ</t>
    </rPh>
    <phoneticPr fontId="16"/>
  </si>
  <si>
    <t>平川②１２：００</t>
    <rPh sb="0" eb="2">
      <t>ヒラカワ</t>
    </rPh>
    <phoneticPr fontId="16"/>
  </si>
  <si>
    <t>花島②１３：３０</t>
    <rPh sb="0" eb="2">
      <t>ハナシマ</t>
    </rPh>
    <phoneticPr fontId="16"/>
  </si>
  <si>
    <t>１１／１（日）</t>
    <rPh sb="5" eb="6">
      <t>ニチ</t>
    </rPh>
    <phoneticPr fontId="16"/>
  </si>
  <si>
    <t>みつわ台②１３：３０</t>
    <rPh sb="3" eb="4">
      <t>ダイ</t>
    </rPh>
    <phoneticPr fontId="16"/>
  </si>
  <si>
    <t>平川運Ｂ①１０：００</t>
    <rPh sb="0" eb="2">
      <t>ヒラカワ</t>
    </rPh>
    <rPh sb="2" eb="3">
      <t>ウン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</si>
</sst>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rgb="FFFF0000"/>
      <name val="ＭＳ Ｐ明朝"/>
      <family val="1"/>
      <charset val="128"/>
    </font>
    <font>
      <sz val="11"/>
      <color theme="1"/>
      <name val="游ゴシック"/>
      <family val="3"/>
      <charset val="128"/>
    </font>
    <font>
      <sz val="11"/>
      <color rgb="FF00B05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0"/>
      <name val="游ゴシック"/>
      <family val="2"/>
      <charset val="128"/>
      <scheme val="minor"/>
    </font>
    <font>
      <sz val="10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0"/>
      <color theme="0"/>
      <name val="游ゴシック"/>
      <family val="3"/>
      <charset val="128"/>
      <scheme val="minor"/>
    </font>
    <font>
      <sz val="6"/>
      <color theme="0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14"/>
      <color theme="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0"/>
      <color theme="0" tint="-0.34998626667073579"/>
      <name val="ＭＳ Ｐ明朝"/>
      <family val="1"/>
      <charset val="128"/>
    </font>
    <font>
      <sz val="10"/>
      <color theme="0" tint="-0.34998626667073579"/>
      <name val="ＭＳ Ｐ明朝"/>
      <family val="1"/>
      <charset val="128"/>
    </font>
    <font>
      <sz val="11"/>
      <color theme="0" tint="-0.34998626667073579"/>
      <name val="ＭＳ Ｐ明朝"/>
      <family val="1"/>
      <charset val="128"/>
    </font>
    <font>
      <b/>
      <sz val="11"/>
      <color theme="0" tint="-0.34998626667073579"/>
      <name val="ＭＳ Ｐ明朝"/>
      <family val="1"/>
      <charset val="128"/>
    </font>
    <font>
      <b/>
      <sz val="11"/>
      <color theme="0" tint="-0.34998626667073579"/>
      <name val="游ゴシック"/>
      <family val="2"/>
      <charset val="128"/>
      <scheme val="minor"/>
    </font>
    <font>
      <sz val="8"/>
      <color theme="0" tint="-0.34998626667073579"/>
      <name val="ＭＳ Ｐ明朝"/>
      <family val="1"/>
      <charset val="128"/>
    </font>
    <font>
      <b/>
      <sz val="8"/>
      <color theme="0" tint="-0.34998626667073579"/>
      <name val="ＭＳ Ｐ明朝"/>
      <family val="1"/>
      <charset val="128"/>
    </font>
    <font>
      <sz val="10"/>
      <color theme="0" tint="-0.34998626667073579"/>
      <name val="HG丸ｺﾞｼｯｸM-PRO"/>
      <family val="3"/>
      <charset val="128"/>
    </font>
    <font>
      <sz val="9"/>
      <color theme="0" tint="-0.34998626667073579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0"/>
      <color theme="0" tint="-0.249977111117893"/>
      <name val="ＭＳ Ｐ明朝"/>
      <family val="1"/>
      <charset val="128"/>
    </font>
    <font>
      <b/>
      <sz val="11"/>
      <color theme="0" tint="-0.249977111117893"/>
      <name val="ＭＳ Ｐ明朝"/>
      <family val="1"/>
      <charset val="128"/>
    </font>
    <font>
      <sz val="10"/>
      <color theme="0" tint="-0.249977111117893"/>
      <name val="ＭＳ Ｐ明朝"/>
      <family val="1"/>
      <charset val="128"/>
    </font>
    <font>
      <sz val="11"/>
      <color theme="0" tint="-0.249977111117893"/>
      <name val="ＭＳ Ｐ明朝"/>
      <family val="1"/>
      <charset val="128"/>
    </font>
    <font>
      <sz val="8"/>
      <color theme="0" tint="-0.249977111117893"/>
      <name val="ＭＳ Ｐ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9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1"/>
      <color rgb="FF0070C0"/>
      <name val="游ゴシック"/>
      <family val="3"/>
      <charset val="128"/>
      <scheme val="minor"/>
    </font>
    <font>
      <sz val="12"/>
      <color rgb="FF00B050"/>
      <name val="ＭＳ Ｐ明朝"/>
      <family val="1"/>
      <charset val="128"/>
    </font>
    <font>
      <sz val="11"/>
      <color rgb="FF00B050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b/>
      <sz val="16"/>
      <color theme="1"/>
      <name val="ＭＳ Ｐ明朝"/>
      <family val="1"/>
      <charset val="128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2" fillId="0" borderId="0"/>
  </cellStyleXfs>
  <cellXfs count="301">
    <xf numFmtId="0" fontId="0" fillId="0" borderId="0" xfId="0">
      <alignment vertical="center"/>
    </xf>
    <xf numFmtId="0" fontId="3" fillId="2" borderId="0" xfId="1" applyFont="1" applyFill="1"/>
    <xf numFmtId="0" fontId="5" fillId="2" borderId="0" xfId="1" applyFont="1" applyFill="1" applyAlignment="1">
      <alignment horizontal="center" vertical="center" shrinkToFit="1"/>
    </xf>
    <xf numFmtId="0" fontId="6" fillId="2" borderId="0" xfId="2" applyFont="1" applyFill="1" applyAlignment="1">
      <alignment horizontal="right" vertical="center" shrinkToFit="1"/>
    </xf>
    <xf numFmtId="0" fontId="5" fillId="2" borderId="0" xfId="3" applyFont="1" applyFill="1" applyAlignment="1">
      <alignment horizontal="right" vertical="center"/>
    </xf>
    <xf numFmtId="0" fontId="5" fillId="2" borderId="0" xfId="3" applyFont="1" applyFill="1" applyAlignment="1">
      <alignment horizontal="right"/>
    </xf>
    <xf numFmtId="0" fontId="5" fillId="2" borderId="0" xfId="1" applyFont="1" applyFill="1" applyAlignment="1">
      <alignment vertical="center" shrinkToFit="1"/>
    </xf>
    <xf numFmtId="0" fontId="1" fillId="2" borderId="0" xfId="2" applyFill="1">
      <alignment vertical="center"/>
    </xf>
    <xf numFmtId="0" fontId="3" fillId="0" borderId="0" xfId="1" applyFont="1"/>
    <xf numFmtId="0" fontId="9" fillId="0" borderId="0" xfId="1" applyFont="1"/>
    <xf numFmtId="0" fontId="5" fillId="2" borderId="0" xfId="3" quotePrefix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0" fillId="3" borderId="0" xfId="4" applyFont="1" applyFill="1" applyAlignment="1">
      <alignment horizontal="center" vertical="top"/>
    </xf>
    <xf numFmtId="0" fontId="11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0" fontId="5" fillId="2" borderId="0" xfId="1" applyFont="1" applyFill="1" applyAlignment="1">
      <alignment horizontal="right" vertical="center" shrinkToFit="1"/>
    </xf>
    <xf numFmtId="0" fontId="5" fillId="2" borderId="0" xfId="1" applyFont="1" applyFill="1" applyAlignment="1">
      <alignment horizontal="right" vertical="center"/>
    </xf>
    <xf numFmtId="49" fontId="5" fillId="2" borderId="0" xfId="1" applyNumberFormat="1" applyFont="1" applyFill="1" applyAlignment="1">
      <alignment horizontal="right"/>
    </xf>
    <xf numFmtId="49" fontId="8" fillId="2" borderId="0" xfId="1" applyNumberFormat="1" applyFont="1" applyFill="1" applyAlignment="1">
      <alignment horizontal="right"/>
    </xf>
    <xf numFmtId="49" fontId="5" fillId="3" borderId="0" xfId="1" applyNumberFormat="1" applyFont="1" applyFill="1" applyAlignment="1">
      <alignment horizontal="right"/>
    </xf>
    <xf numFmtId="49" fontId="10" fillId="3" borderId="0" xfId="3" applyNumberFormat="1" applyFont="1" applyFill="1" applyAlignment="1">
      <alignment horizontal="center" vertical="top"/>
    </xf>
    <xf numFmtId="0" fontId="1" fillId="3" borderId="0" xfId="2" applyFill="1" applyAlignment="1">
      <alignment horizontal="center" vertical="top"/>
    </xf>
    <xf numFmtId="49" fontId="13" fillId="2" borderId="0" xfId="2" applyNumberFormat="1" applyFont="1" applyFill="1" applyAlignment="1">
      <alignment horizontal="right"/>
    </xf>
    <xf numFmtId="49" fontId="13" fillId="2" borderId="0" xfId="2" applyNumberFormat="1" applyFont="1" applyFill="1" applyAlignment="1"/>
    <xf numFmtId="49" fontId="8" fillId="2" borderId="0" xfId="2" applyNumberFormat="1" applyFont="1" applyFill="1" applyAlignment="1"/>
    <xf numFmtId="49" fontId="13" fillId="2" borderId="4" xfId="2" applyNumberFormat="1" applyFont="1" applyFill="1" applyBorder="1" applyAlignment="1"/>
    <xf numFmtId="0" fontId="14" fillId="2" borderId="0" xfId="2" applyFont="1" applyFill="1" applyAlignment="1">
      <alignment horizontal="center" vertical="center" shrinkToFit="1"/>
    </xf>
    <xf numFmtId="49" fontId="3" fillId="2" borderId="0" xfId="2" applyNumberFormat="1" applyFont="1" applyFill="1" applyAlignment="1">
      <alignment horizontal="center"/>
    </xf>
    <xf numFmtId="49" fontId="8" fillId="2" borderId="9" xfId="2" applyNumberFormat="1" applyFont="1" applyFill="1" applyBorder="1" applyAlignment="1"/>
    <xf numFmtId="49" fontId="13" fillId="2" borderId="5" xfId="2" applyNumberFormat="1" applyFont="1" applyFill="1" applyBorder="1" applyAlignment="1">
      <alignment horizontal="right"/>
    </xf>
    <xf numFmtId="49" fontId="3" fillId="2" borderId="8" xfId="2" applyNumberFormat="1" applyFont="1" applyFill="1" applyBorder="1" applyAlignment="1">
      <alignment horizontal="center"/>
    </xf>
    <xf numFmtId="49" fontId="13" fillId="2" borderId="11" xfId="2" applyNumberFormat="1" applyFont="1" applyFill="1" applyBorder="1" applyAlignment="1"/>
    <xf numFmtId="49" fontId="8" fillId="2" borderId="3" xfId="2" applyNumberFormat="1" applyFont="1" applyFill="1" applyBorder="1" applyAlignment="1"/>
    <xf numFmtId="49" fontId="13" fillId="2" borderId="11" xfId="2" applyNumberFormat="1" applyFont="1" applyFill="1" applyBorder="1" applyAlignment="1">
      <alignment horizontal="right"/>
    </xf>
    <xf numFmtId="49" fontId="17" fillId="2" borderId="0" xfId="2" applyNumberFormat="1" applyFont="1" applyFill="1" applyAlignment="1">
      <alignment horizontal="center"/>
    </xf>
    <xf numFmtId="49" fontId="13" fillId="2" borderId="3" xfId="2" applyNumberFormat="1" applyFont="1" applyFill="1" applyBorder="1" applyAlignment="1">
      <alignment horizontal="right"/>
    </xf>
    <xf numFmtId="49" fontId="3" fillId="2" borderId="8" xfId="2" applyNumberFormat="1" applyFont="1" applyFill="1" applyBorder="1" applyAlignment="1">
      <alignment horizontal="right"/>
    </xf>
    <xf numFmtId="49" fontId="8" fillId="2" borderId="7" xfId="2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49" fontId="3" fillId="2" borderId="11" xfId="2" applyNumberFormat="1" applyFont="1" applyFill="1" applyBorder="1" applyAlignment="1">
      <alignment horizontal="center"/>
    </xf>
    <xf numFmtId="0" fontId="15" fillId="2" borderId="0" xfId="5" applyFill="1" applyAlignment="1">
      <alignment horizontal="center" vertical="center" shrinkToFit="1"/>
    </xf>
    <xf numFmtId="0" fontId="18" fillId="2" borderId="0" xfId="2" applyFont="1" applyFill="1">
      <alignment vertical="center"/>
    </xf>
    <xf numFmtId="49" fontId="8" fillId="2" borderId="0" xfId="2" applyNumberFormat="1" applyFont="1" applyFill="1" applyAlignment="1">
      <alignment horizontal="right"/>
    </xf>
    <xf numFmtId="49" fontId="3" fillId="2" borderId="3" xfId="2" applyNumberFormat="1" applyFont="1" applyFill="1" applyBorder="1" applyAlignment="1">
      <alignment horizontal="center"/>
    </xf>
    <xf numFmtId="49" fontId="8" fillId="2" borderId="0" xfId="2" applyNumberFormat="1" applyFont="1" applyFill="1" applyAlignment="1">
      <alignment horizontal="left"/>
    </xf>
    <xf numFmtId="49" fontId="13" fillId="2" borderId="2" xfId="2" applyNumberFormat="1" applyFont="1" applyFill="1" applyBorder="1" applyAlignment="1">
      <alignment horizontal="right"/>
    </xf>
    <xf numFmtId="49" fontId="17" fillId="2" borderId="11" xfId="2" applyNumberFormat="1" applyFont="1" applyFill="1" applyBorder="1" applyAlignment="1">
      <alignment horizontal="center"/>
    </xf>
    <xf numFmtId="49" fontId="8" fillId="2" borderId="0" xfId="2" applyNumberFormat="1" applyFont="1" applyFill="1" applyAlignment="1">
      <alignment horizontal="center"/>
    </xf>
    <xf numFmtId="49" fontId="8" fillId="2" borderId="11" xfId="2" applyNumberFormat="1" applyFont="1" applyFill="1" applyBorder="1" applyAlignment="1">
      <alignment horizontal="center"/>
    </xf>
    <xf numFmtId="49" fontId="13" fillId="2" borderId="5" xfId="2" applyNumberFormat="1" applyFont="1" applyFill="1" applyBorder="1" applyAlignment="1"/>
    <xf numFmtId="49" fontId="3" fillId="2" borderId="0" xfId="2" applyNumberFormat="1" applyFont="1" applyFill="1" applyAlignment="1">
      <alignment horizontal="right"/>
    </xf>
    <xf numFmtId="49" fontId="3" fillId="2" borderId="0" xfId="2" applyNumberFormat="1" applyFont="1" applyFill="1" applyAlignment="1"/>
    <xf numFmtId="49" fontId="3" fillId="2" borderId="9" xfId="2" applyNumberFormat="1" applyFont="1" applyFill="1" applyBorder="1" applyAlignment="1">
      <alignment horizontal="left"/>
    </xf>
    <xf numFmtId="49" fontId="3" fillId="2" borderId="7" xfId="2" applyNumberFormat="1" applyFont="1" applyFill="1" applyBorder="1" applyAlignment="1"/>
    <xf numFmtId="49" fontId="13" fillId="2" borderId="9" xfId="2" applyNumberFormat="1" applyFont="1" applyFill="1" applyBorder="1" applyAlignment="1">
      <alignment horizontal="right"/>
    </xf>
    <xf numFmtId="49" fontId="3" fillId="2" borderId="7" xfId="2" applyNumberFormat="1" applyFont="1" applyFill="1" applyBorder="1" applyAlignment="1">
      <alignment horizontal="center"/>
    </xf>
    <xf numFmtId="49" fontId="13" fillId="2" borderId="0" xfId="1" applyNumberFormat="1" applyFont="1" applyFill="1" applyAlignment="1">
      <alignment horizontal="right"/>
    </xf>
    <xf numFmtId="49" fontId="13" fillId="2" borderId="0" xfId="1" applyNumberFormat="1" applyFont="1" applyFill="1"/>
    <xf numFmtId="0" fontId="5" fillId="2" borderId="0" xfId="1" applyFont="1" applyFill="1" applyAlignment="1">
      <alignment vertical="center"/>
    </xf>
    <xf numFmtId="56" fontId="10" fillId="2" borderId="0" xfId="1" applyNumberFormat="1" applyFont="1" applyFill="1" applyAlignment="1">
      <alignment horizontal="left" vertical="center" shrinkToFit="1"/>
    </xf>
    <xf numFmtId="0" fontId="1" fillId="0" borderId="0" xfId="2">
      <alignment vertical="center"/>
    </xf>
    <xf numFmtId="0" fontId="19" fillId="0" borderId="0" xfId="1" applyFont="1"/>
    <xf numFmtId="0" fontId="20" fillId="0" borderId="0" xfId="1" applyFont="1"/>
    <xf numFmtId="0" fontId="21" fillId="2" borderId="0" xfId="1" applyFont="1" applyFill="1"/>
    <xf numFmtId="0" fontId="22" fillId="2" borderId="0" xfId="1" applyFont="1" applyFill="1" applyAlignment="1">
      <alignment horizontal="center"/>
    </xf>
    <xf numFmtId="0" fontId="3" fillId="2" borderId="0" xfId="1" applyFont="1" applyFill="1" applyAlignment="1">
      <alignment shrinkToFit="1"/>
    </xf>
    <xf numFmtId="0" fontId="23" fillId="2" borderId="0" xfId="2" applyFont="1" applyFill="1">
      <alignment vertical="center"/>
    </xf>
    <xf numFmtId="0" fontId="24" fillId="2" borderId="0" xfId="1" applyFont="1" applyFill="1"/>
    <xf numFmtId="0" fontId="24" fillId="2" borderId="0" xfId="1" applyFont="1" applyFill="1" applyAlignment="1">
      <alignment horizontal="right"/>
    </xf>
    <xf numFmtId="0" fontId="25" fillId="2" borderId="0" xfId="1" applyFont="1" applyFill="1" applyAlignment="1">
      <alignment horizontal="right"/>
    </xf>
    <xf numFmtId="0" fontId="26" fillId="2" borderId="0" xfId="2" applyFont="1" applyFill="1" applyAlignment="1">
      <alignment horizontal="center" vertical="center" shrinkToFit="1"/>
    </xf>
    <xf numFmtId="0" fontId="25" fillId="2" borderId="0" xfId="4" applyFont="1" applyFill="1" applyAlignment="1">
      <alignment horizontal="center" vertical="center" shrinkToFit="1"/>
    </xf>
    <xf numFmtId="0" fontId="21" fillId="0" borderId="0" xfId="1" applyFont="1"/>
    <xf numFmtId="0" fontId="27" fillId="0" borderId="0" xfId="0" applyFont="1">
      <alignment vertical="center"/>
    </xf>
    <xf numFmtId="0" fontId="27" fillId="0" borderId="0" xfId="0" applyFont="1" applyAlignment="1">
      <alignment vertical="center" shrinkToFit="1"/>
    </xf>
    <xf numFmtId="0" fontId="27" fillId="2" borderId="0" xfId="0" applyFont="1" applyFill="1" applyAlignment="1">
      <alignment vertical="center" shrinkToFit="1"/>
    </xf>
    <xf numFmtId="49" fontId="27" fillId="0" borderId="0" xfId="0" applyNumberFormat="1" applyFont="1" applyAlignment="1">
      <alignment horizontal="left" vertical="center" shrinkToFit="1"/>
    </xf>
    <xf numFmtId="49" fontId="27" fillId="0" borderId="0" xfId="0" applyNumberFormat="1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9" fillId="2" borderId="0" xfId="1" applyFont="1" applyFill="1" applyAlignment="1">
      <alignment horizontal="center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49" fontId="30" fillId="2" borderId="0" xfId="2" applyNumberFormat="1" applyFont="1" applyFill="1" applyAlignment="1">
      <alignment horizontal="center"/>
    </xf>
    <xf numFmtId="49" fontId="30" fillId="2" borderId="13" xfId="2" applyNumberFormat="1" applyFont="1" applyFill="1" applyBorder="1" applyAlignment="1">
      <alignment horizontal="center"/>
    </xf>
    <xf numFmtId="49" fontId="8" fillId="2" borderId="14" xfId="2" applyNumberFormat="1" applyFont="1" applyFill="1" applyBorder="1" applyAlignment="1"/>
    <xf numFmtId="49" fontId="8" fillId="2" borderId="13" xfId="2" applyNumberFormat="1" applyFont="1" applyFill="1" applyBorder="1" applyAlignment="1"/>
    <xf numFmtId="0" fontId="33" fillId="0" borderId="0" xfId="0" applyFont="1">
      <alignment vertical="center"/>
    </xf>
    <xf numFmtId="49" fontId="3" fillId="2" borderId="0" xfId="1" applyNumberFormat="1" applyFont="1" applyFill="1" applyAlignment="1">
      <alignment horizontal="right"/>
    </xf>
    <xf numFmtId="49" fontId="3" fillId="2" borderId="5" xfId="2" applyNumberFormat="1" applyFont="1" applyFill="1" applyBorder="1" applyAlignment="1">
      <alignment horizontal="right"/>
    </xf>
    <xf numFmtId="49" fontId="3" fillId="2" borderId="10" xfId="2" applyNumberFormat="1" applyFont="1" applyFill="1" applyBorder="1" applyAlignment="1">
      <alignment horizontal="right"/>
    </xf>
    <xf numFmtId="49" fontId="3" fillId="2" borderId="11" xfId="2" applyNumberFormat="1" applyFont="1" applyFill="1" applyBorder="1" applyAlignment="1">
      <alignment horizontal="right"/>
    </xf>
    <xf numFmtId="49" fontId="30" fillId="2" borderId="0" xfId="2" applyNumberFormat="1" applyFont="1" applyFill="1" applyAlignment="1"/>
    <xf numFmtId="49" fontId="30" fillId="2" borderId="5" xfId="2" applyNumberFormat="1" applyFont="1" applyFill="1" applyBorder="1" applyAlignment="1">
      <alignment horizontal="right"/>
    </xf>
    <xf numFmtId="49" fontId="30" fillId="2" borderId="11" xfId="2" applyNumberFormat="1" applyFont="1" applyFill="1" applyBorder="1" applyAlignment="1">
      <alignment horizontal="center"/>
    </xf>
    <xf numFmtId="49" fontId="3" fillId="2" borderId="0" xfId="1" applyNumberFormat="1" applyFont="1" applyFill="1"/>
    <xf numFmtId="49" fontId="30" fillId="2" borderId="15" xfId="2" applyNumberFormat="1" applyFont="1" applyFill="1" applyBorder="1" applyAlignment="1">
      <alignment horizontal="center"/>
    </xf>
    <xf numFmtId="49" fontId="3" fillId="2" borderId="17" xfId="2" applyNumberFormat="1" applyFont="1" applyFill="1" applyBorder="1" applyAlignment="1">
      <alignment horizontal="right"/>
    </xf>
    <xf numFmtId="49" fontId="3" fillId="2" borderId="18" xfId="2" applyNumberFormat="1" applyFont="1" applyFill="1" applyBorder="1" applyAlignment="1">
      <alignment horizontal="right"/>
    </xf>
    <xf numFmtId="49" fontId="30" fillId="2" borderId="19" xfId="2" applyNumberFormat="1" applyFont="1" applyFill="1" applyBorder="1" applyAlignment="1">
      <alignment horizontal="center"/>
    </xf>
    <xf numFmtId="49" fontId="30" fillId="2" borderId="20" xfId="2" applyNumberFormat="1" applyFont="1" applyFill="1" applyBorder="1" applyAlignment="1">
      <alignment horizontal="center"/>
    </xf>
    <xf numFmtId="49" fontId="8" fillId="2" borderId="22" xfId="2" applyNumberFormat="1" applyFont="1" applyFill="1" applyBorder="1" applyAlignment="1"/>
    <xf numFmtId="49" fontId="30" fillId="2" borderId="14" xfId="2" applyNumberFormat="1" applyFont="1" applyFill="1" applyBorder="1" applyAlignment="1">
      <alignment horizontal="center"/>
    </xf>
    <xf numFmtId="49" fontId="30" fillId="2" borderId="13" xfId="2" applyNumberFormat="1" applyFont="1" applyFill="1" applyBorder="1" applyAlignment="1">
      <alignment horizontal="right"/>
    </xf>
    <xf numFmtId="49" fontId="30" fillId="2" borderId="23" xfId="2" applyNumberFormat="1" applyFont="1" applyFill="1" applyBorder="1" applyAlignment="1">
      <alignment horizontal="center"/>
    </xf>
    <xf numFmtId="49" fontId="30" fillId="2" borderId="26" xfId="2" applyNumberFormat="1" applyFont="1" applyFill="1" applyBorder="1" applyAlignment="1">
      <alignment horizontal="center"/>
    </xf>
    <xf numFmtId="49" fontId="30" fillId="2" borderId="7" xfId="2" applyNumberFormat="1" applyFont="1" applyFill="1" applyBorder="1" applyAlignment="1">
      <alignment horizontal="center"/>
    </xf>
    <xf numFmtId="49" fontId="30" fillId="2" borderId="16" xfId="2" applyNumberFormat="1" applyFont="1" applyFill="1" applyBorder="1" applyAlignment="1">
      <alignment horizontal="center"/>
    </xf>
    <xf numFmtId="49" fontId="3" fillId="2" borderId="13" xfId="2" applyNumberFormat="1" applyFont="1" applyFill="1" applyBorder="1" applyAlignment="1">
      <alignment horizontal="right"/>
    </xf>
    <xf numFmtId="49" fontId="30" fillId="2" borderId="27" xfId="2" applyNumberFormat="1" applyFont="1" applyFill="1" applyBorder="1" applyAlignment="1">
      <alignment horizontal="center"/>
    </xf>
    <xf numFmtId="49" fontId="30" fillId="2" borderId="28" xfId="2" applyNumberFormat="1" applyFont="1" applyFill="1" applyBorder="1" applyAlignment="1">
      <alignment horizontal="center"/>
    </xf>
    <xf numFmtId="49" fontId="30" fillId="2" borderId="21" xfId="2" applyNumberFormat="1" applyFont="1" applyFill="1" applyBorder="1" applyAlignment="1">
      <alignment horizontal="center"/>
    </xf>
    <xf numFmtId="0" fontId="34" fillId="2" borderId="7" xfId="1" applyFont="1" applyFill="1" applyBorder="1" applyAlignment="1">
      <alignment horizontal="center" vertical="center" shrinkToFit="1"/>
    </xf>
    <xf numFmtId="0" fontId="34" fillId="2" borderId="3" xfId="1" applyFont="1" applyFill="1" applyBorder="1" applyAlignment="1">
      <alignment horizontal="center" vertical="center" shrinkToFit="1"/>
    </xf>
    <xf numFmtId="0" fontId="34" fillId="2" borderId="7" xfId="1" applyFont="1" applyFill="1" applyBorder="1" applyAlignment="1">
      <alignment horizontal="right" vertical="center" shrinkToFit="1"/>
    </xf>
    <xf numFmtId="49" fontId="37" fillId="2" borderId="6" xfId="2" applyNumberFormat="1" applyFont="1" applyFill="1" applyBorder="1" applyAlignment="1">
      <alignment horizontal="center" shrinkToFit="1"/>
    </xf>
    <xf numFmtId="49" fontId="36" fillId="2" borderId="4" xfId="2" applyNumberFormat="1" applyFont="1" applyFill="1" applyBorder="1" applyAlignment="1">
      <alignment horizontal="center" shrinkToFit="1"/>
    </xf>
    <xf numFmtId="0" fontId="34" fillId="2" borderId="2" xfId="1" applyFont="1" applyFill="1" applyBorder="1" applyAlignment="1">
      <alignment horizontal="right" vertical="center" shrinkToFit="1"/>
    </xf>
    <xf numFmtId="49" fontId="37" fillId="2" borderId="25" xfId="2" applyNumberFormat="1" applyFont="1" applyFill="1" applyBorder="1" applyAlignment="1">
      <alignment horizontal="center" shrinkToFit="1"/>
    </xf>
    <xf numFmtId="49" fontId="35" fillId="2" borderId="18" xfId="2" applyNumberFormat="1" applyFont="1" applyFill="1" applyBorder="1" applyAlignment="1"/>
    <xf numFmtId="49" fontId="34" fillId="2" borderId="19" xfId="2" applyNumberFormat="1" applyFont="1" applyFill="1" applyBorder="1" applyAlignment="1">
      <alignment horizontal="center" shrinkToFit="1"/>
    </xf>
    <xf numFmtId="49" fontId="39" fillId="2" borderId="0" xfId="2" applyNumberFormat="1" applyFont="1" applyFill="1" applyAlignment="1"/>
    <xf numFmtId="49" fontId="35" fillId="2" borderId="11" xfId="2" applyNumberFormat="1" applyFont="1" applyFill="1" applyBorder="1" applyAlignment="1">
      <alignment horizontal="center" shrinkToFit="1"/>
    </xf>
    <xf numFmtId="49" fontId="39" fillId="2" borderId="4" xfId="2" applyNumberFormat="1" applyFont="1" applyFill="1" applyBorder="1" applyAlignment="1"/>
    <xf numFmtId="49" fontId="36" fillId="2" borderId="5" xfId="2" applyNumberFormat="1" applyFont="1" applyFill="1" applyBorder="1" applyAlignment="1">
      <alignment horizontal="center" shrinkToFit="1"/>
    </xf>
    <xf numFmtId="49" fontId="40" fillId="2" borderId="11" xfId="2" applyNumberFormat="1" applyFont="1" applyFill="1" applyBorder="1" applyAlignment="1">
      <alignment horizontal="center" shrinkToFit="1"/>
    </xf>
    <xf numFmtId="49" fontId="39" fillId="2" borderId="22" xfId="2" applyNumberFormat="1" applyFont="1" applyFill="1" applyBorder="1" applyAlignment="1"/>
    <xf numFmtId="0" fontId="34" fillId="2" borderId="19" xfId="1" applyFont="1" applyFill="1" applyBorder="1" applyAlignment="1">
      <alignment horizontal="center" vertical="center" shrinkToFit="1"/>
    </xf>
    <xf numFmtId="49" fontId="34" fillId="2" borderId="11" xfId="2" applyNumberFormat="1" applyFont="1" applyFill="1" applyBorder="1" applyAlignment="1">
      <alignment horizontal="center" shrinkToFit="1"/>
    </xf>
    <xf numFmtId="49" fontId="34" fillId="2" borderId="5" xfId="2" applyNumberFormat="1" applyFont="1" applyFill="1" applyBorder="1" applyAlignment="1">
      <alignment horizontal="center" shrinkToFit="1"/>
    </xf>
    <xf numFmtId="0" fontId="41" fillId="0" borderId="0" xfId="0" applyFont="1">
      <alignment vertical="center"/>
    </xf>
    <xf numFmtId="49" fontId="42" fillId="2" borderId="0" xfId="1" applyNumberFormat="1" applyFont="1" applyFill="1" applyAlignment="1">
      <alignment horizontal="right"/>
    </xf>
    <xf numFmtId="49" fontId="39" fillId="2" borderId="5" xfId="2" applyNumberFormat="1" applyFont="1" applyFill="1" applyBorder="1" applyAlignment="1">
      <alignment horizontal="center" shrinkToFit="1"/>
    </xf>
    <xf numFmtId="49" fontId="39" fillId="2" borderId="11" xfId="2" applyNumberFormat="1" applyFont="1" applyFill="1" applyBorder="1" applyAlignment="1">
      <alignment horizontal="center" shrinkToFit="1"/>
    </xf>
    <xf numFmtId="49" fontId="35" fillId="2" borderId="8" xfId="2" applyNumberFormat="1" applyFont="1" applyFill="1" applyBorder="1" applyAlignment="1">
      <alignment horizontal="center" shrinkToFit="1"/>
    </xf>
    <xf numFmtId="49" fontId="36" fillId="2" borderId="0" xfId="2" applyNumberFormat="1" applyFont="1" applyFill="1" applyAlignment="1">
      <alignment horizontal="center" shrinkToFit="1"/>
    </xf>
    <xf numFmtId="49" fontId="37" fillId="2" borderId="11" xfId="2" applyNumberFormat="1" applyFont="1" applyFill="1" applyBorder="1" applyAlignment="1">
      <alignment horizontal="center" shrinkToFit="1"/>
    </xf>
    <xf numFmtId="49" fontId="39" fillId="2" borderId="12" xfId="2" applyNumberFormat="1" applyFont="1" applyFill="1" applyBorder="1" applyAlignment="1">
      <alignment horizontal="center" shrinkToFit="1"/>
    </xf>
    <xf numFmtId="49" fontId="39" fillId="2" borderId="0" xfId="2" applyNumberFormat="1" applyFont="1" applyFill="1" applyAlignment="1">
      <alignment horizontal="center" shrinkToFit="1"/>
    </xf>
    <xf numFmtId="49" fontId="39" fillId="2" borderId="0" xfId="1" applyNumberFormat="1" applyFont="1" applyFill="1"/>
    <xf numFmtId="0" fontId="39" fillId="2" borderId="0" xfId="1" applyFont="1" applyFill="1" applyAlignment="1">
      <alignment horizontal="center" vertical="center" shrinkToFit="1"/>
    </xf>
    <xf numFmtId="0" fontId="39" fillId="2" borderId="16" xfId="1" applyFont="1" applyFill="1" applyBorder="1" applyAlignment="1">
      <alignment horizontal="center" vertical="center" shrinkToFit="1"/>
    </xf>
    <xf numFmtId="49" fontId="37" fillId="2" borderId="3" xfId="2" applyNumberFormat="1" applyFont="1" applyFill="1" applyBorder="1" applyAlignment="1">
      <alignment horizontal="center" shrinkToFit="1"/>
    </xf>
    <xf numFmtId="49" fontId="35" fillId="2" borderId="0" xfId="1" applyNumberFormat="1" applyFont="1" applyFill="1" applyAlignment="1">
      <alignment horizontal="right"/>
    </xf>
    <xf numFmtId="49" fontId="35" fillId="2" borderId="0" xfId="2" applyNumberFormat="1" applyFont="1" applyFill="1" applyAlignment="1"/>
    <xf numFmtId="49" fontId="39" fillId="2" borderId="10" xfId="2" applyNumberFormat="1" applyFont="1" applyFill="1" applyBorder="1" applyAlignment="1"/>
    <xf numFmtId="49" fontId="39" fillId="2" borderId="14" xfId="2" applyNumberFormat="1" applyFont="1" applyFill="1" applyBorder="1" applyAlignment="1"/>
    <xf numFmtId="49" fontId="39" fillId="2" borderId="13" xfId="2" applyNumberFormat="1" applyFont="1" applyFill="1" applyBorder="1" applyAlignment="1"/>
    <xf numFmtId="49" fontId="35" fillId="2" borderId="0" xfId="1" applyNumberFormat="1" applyFont="1" applyFill="1"/>
    <xf numFmtId="49" fontId="30" fillId="2" borderId="22" xfId="2" applyNumberFormat="1" applyFont="1" applyFill="1" applyBorder="1" applyAlignment="1">
      <alignment horizontal="center"/>
    </xf>
    <xf numFmtId="49" fontId="39" fillId="2" borderId="18" xfId="2" applyNumberFormat="1" applyFont="1" applyFill="1" applyBorder="1" applyAlignment="1"/>
    <xf numFmtId="49" fontId="39" fillId="2" borderId="19" xfId="2" applyNumberFormat="1" applyFont="1" applyFill="1" applyBorder="1" applyAlignment="1">
      <alignment horizontal="center" shrinkToFit="1"/>
    </xf>
    <xf numFmtId="49" fontId="17" fillId="2" borderId="15" xfId="2" applyNumberFormat="1" applyFont="1" applyFill="1" applyBorder="1" applyAlignment="1">
      <alignment horizontal="center"/>
    </xf>
    <xf numFmtId="49" fontId="43" fillId="2" borderId="14" xfId="2" applyNumberFormat="1" applyFont="1" applyFill="1" applyBorder="1" applyAlignment="1">
      <alignment horizontal="center"/>
    </xf>
    <xf numFmtId="49" fontId="43" fillId="2" borderId="15" xfId="2" applyNumberFormat="1" applyFont="1" applyFill="1" applyBorder="1" applyAlignment="1">
      <alignment horizontal="center"/>
    </xf>
    <xf numFmtId="49" fontId="17" fillId="2" borderId="29" xfId="2" applyNumberFormat="1" applyFont="1" applyFill="1" applyBorder="1" applyAlignment="1">
      <alignment horizontal="center"/>
    </xf>
    <xf numFmtId="49" fontId="30" fillId="2" borderId="30" xfId="2" applyNumberFormat="1" applyFont="1" applyFill="1" applyBorder="1" applyAlignment="1">
      <alignment horizontal="center"/>
    </xf>
    <xf numFmtId="0" fontId="44" fillId="2" borderId="20" xfId="1" applyFont="1" applyFill="1" applyBorder="1" applyAlignment="1">
      <alignment horizontal="right" vertical="center" shrinkToFit="1"/>
    </xf>
    <xf numFmtId="49" fontId="45" fillId="2" borderId="6" xfId="2" applyNumberFormat="1" applyFont="1" applyFill="1" applyBorder="1" applyAlignment="1">
      <alignment horizontal="center" shrinkToFit="1"/>
    </xf>
    <xf numFmtId="0" fontId="44" fillId="2" borderId="2" xfId="1" applyFont="1" applyFill="1" applyBorder="1" applyAlignment="1">
      <alignment horizontal="right" vertical="center" shrinkToFit="1"/>
    </xf>
    <xf numFmtId="49" fontId="45" fillId="2" borderId="16" xfId="2" applyNumberFormat="1" applyFont="1" applyFill="1" applyBorder="1" applyAlignment="1">
      <alignment horizontal="center" shrinkToFit="1"/>
    </xf>
    <xf numFmtId="0" fontId="44" fillId="2" borderId="24" xfId="1" applyFont="1" applyFill="1" applyBorder="1" applyAlignment="1">
      <alignment horizontal="right" vertical="center" shrinkToFit="1"/>
    </xf>
    <xf numFmtId="49" fontId="45" fillId="2" borderId="3" xfId="2" applyNumberFormat="1" applyFont="1" applyFill="1" applyBorder="1" applyAlignment="1">
      <alignment horizontal="center" shrinkToFit="1"/>
    </xf>
    <xf numFmtId="0" fontId="48" fillId="2" borderId="0" xfId="1" applyFont="1" applyFill="1" applyAlignment="1">
      <alignment horizontal="center" vertical="center" shrinkToFit="1"/>
    </xf>
    <xf numFmtId="0" fontId="48" fillId="2" borderId="3" xfId="1" applyFont="1" applyFill="1" applyBorder="1" applyAlignment="1">
      <alignment horizontal="center" vertical="center" shrinkToFit="1"/>
    </xf>
    <xf numFmtId="0" fontId="44" fillId="2" borderId="7" xfId="1" applyFont="1" applyFill="1" applyBorder="1" applyAlignment="1">
      <alignment horizontal="center" vertical="center" shrinkToFit="1"/>
    </xf>
    <xf numFmtId="0" fontId="44" fillId="2" borderId="16" xfId="1" applyFont="1" applyFill="1" applyBorder="1" applyAlignment="1">
      <alignment horizontal="center" vertical="center" shrinkToFit="1"/>
    </xf>
    <xf numFmtId="0" fontId="44" fillId="2" borderId="7" xfId="1" applyFont="1" applyFill="1" applyBorder="1" applyAlignment="1">
      <alignment horizontal="right" vertical="center" shrinkToFit="1"/>
    </xf>
    <xf numFmtId="49" fontId="48" fillId="2" borderId="10" xfId="2" applyNumberFormat="1" applyFont="1" applyFill="1" applyBorder="1" applyAlignment="1">
      <alignment horizontal="left"/>
    </xf>
    <xf numFmtId="49" fontId="45" fillId="2" borderId="0" xfId="2" applyNumberFormat="1" applyFont="1" applyFill="1" applyAlignment="1">
      <alignment horizontal="center" shrinkToFit="1"/>
    </xf>
    <xf numFmtId="49" fontId="48" fillId="2" borderId="22" xfId="2" applyNumberFormat="1" applyFont="1" applyFill="1" applyBorder="1" applyAlignment="1"/>
    <xf numFmtId="49" fontId="45" fillId="2" borderId="19" xfId="2" applyNumberFormat="1" applyFont="1" applyFill="1" applyBorder="1" applyAlignment="1">
      <alignment horizontal="center" shrinkToFit="1"/>
    </xf>
    <xf numFmtId="49" fontId="48" fillId="2" borderId="0" xfId="2" applyNumberFormat="1" applyFont="1" applyFill="1" applyAlignment="1"/>
    <xf numFmtId="49" fontId="48" fillId="2" borderId="11" xfId="2" applyNumberFormat="1" applyFont="1" applyFill="1" applyBorder="1" applyAlignment="1">
      <alignment horizontal="center" shrinkToFit="1"/>
    </xf>
    <xf numFmtId="49" fontId="48" fillId="2" borderId="18" xfId="2" applyNumberFormat="1" applyFont="1" applyFill="1" applyBorder="1" applyAlignment="1"/>
    <xf numFmtId="49" fontId="48" fillId="2" borderId="19" xfId="2" applyNumberFormat="1" applyFont="1" applyFill="1" applyBorder="1" applyAlignment="1">
      <alignment horizontal="center" shrinkToFit="1"/>
    </xf>
    <xf numFmtId="49" fontId="48" fillId="2" borderId="26" xfId="2" applyNumberFormat="1" applyFont="1" applyFill="1" applyBorder="1" applyAlignment="1">
      <alignment horizontal="left"/>
    </xf>
    <xf numFmtId="49" fontId="48" fillId="2" borderId="3" xfId="2" applyNumberFormat="1" applyFont="1" applyFill="1" applyBorder="1" applyAlignment="1"/>
    <xf numFmtId="49" fontId="45" fillId="2" borderId="5" xfId="2" applyNumberFormat="1" applyFont="1" applyFill="1" applyBorder="1" applyAlignment="1">
      <alignment horizontal="center" shrinkToFit="1"/>
    </xf>
    <xf numFmtId="49" fontId="48" fillId="2" borderId="0" xfId="2" applyNumberFormat="1" applyFont="1" applyFill="1" applyAlignment="1">
      <alignment horizontal="left"/>
    </xf>
    <xf numFmtId="49" fontId="47" fillId="2" borderId="19" xfId="2" applyNumberFormat="1" applyFont="1" applyFill="1" applyBorder="1" applyAlignment="1">
      <alignment horizontal="center" shrinkToFit="1"/>
    </xf>
    <xf numFmtId="49" fontId="45" fillId="2" borderId="0" xfId="2" applyNumberFormat="1" applyFont="1" applyFill="1" applyAlignment="1"/>
    <xf numFmtId="49" fontId="45" fillId="2" borderId="4" xfId="2" applyNumberFormat="1" applyFont="1" applyFill="1" applyBorder="1" applyAlignment="1">
      <alignment horizontal="center" shrinkToFit="1"/>
    </xf>
    <xf numFmtId="49" fontId="45" fillId="2" borderId="5" xfId="2" applyNumberFormat="1" applyFont="1" applyFill="1" applyBorder="1" applyAlignment="1">
      <alignment horizontal="left" shrinkToFit="1"/>
    </xf>
    <xf numFmtId="0" fontId="45" fillId="2" borderId="5" xfId="1" applyFont="1" applyFill="1" applyBorder="1" applyAlignment="1">
      <alignment horizontal="center" vertical="center" shrinkToFit="1"/>
    </xf>
    <xf numFmtId="49" fontId="17" fillId="2" borderId="19" xfId="2" applyNumberFormat="1" applyFont="1" applyFill="1" applyBorder="1" applyAlignment="1">
      <alignment horizontal="center"/>
    </xf>
    <xf numFmtId="49" fontId="3" fillId="2" borderId="17" xfId="2" applyNumberFormat="1" applyFont="1" applyFill="1" applyBorder="1" applyAlignment="1">
      <alignment horizontal="center"/>
    </xf>
    <xf numFmtId="49" fontId="8" fillId="2" borderId="18" xfId="2" applyNumberFormat="1" applyFont="1" applyFill="1" applyBorder="1" applyAlignment="1"/>
    <xf numFmtId="49" fontId="8" fillId="2" borderId="26" xfId="2" applyNumberFormat="1" applyFont="1" applyFill="1" applyBorder="1" applyAlignment="1"/>
    <xf numFmtId="49" fontId="46" fillId="2" borderId="11" xfId="2" applyNumberFormat="1" applyFont="1" applyFill="1" applyBorder="1" applyAlignment="1">
      <alignment horizontal="center" shrinkToFit="1"/>
    </xf>
    <xf numFmtId="49" fontId="30" fillId="2" borderId="25" xfId="2" applyNumberFormat="1" applyFont="1" applyFill="1" applyBorder="1" applyAlignment="1">
      <alignment horizontal="right"/>
    </xf>
    <xf numFmtId="49" fontId="17" fillId="2" borderId="22" xfId="2" applyNumberFormat="1" applyFont="1" applyFill="1" applyBorder="1" applyAlignment="1">
      <alignment horizontal="center"/>
    </xf>
    <xf numFmtId="49" fontId="30" fillId="2" borderId="25" xfId="2" applyNumberFormat="1" applyFont="1" applyFill="1" applyBorder="1" applyAlignment="1">
      <alignment horizontal="left" shrinkToFit="1"/>
    </xf>
    <xf numFmtId="49" fontId="30" fillId="2" borderId="26" xfId="2" applyNumberFormat="1" applyFont="1" applyFill="1" applyBorder="1" applyAlignment="1">
      <alignment horizontal="left" shrinkToFit="1"/>
    </xf>
    <xf numFmtId="49" fontId="30" fillId="2" borderId="26" xfId="2" applyNumberFormat="1" applyFont="1" applyFill="1" applyBorder="1" applyAlignment="1">
      <alignment horizontal="center" shrinkToFit="1"/>
    </xf>
    <xf numFmtId="49" fontId="30" fillId="2" borderId="18" xfId="2" applyNumberFormat="1" applyFont="1" applyFill="1" applyBorder="1" applyAlignment="1">
      <alignment horizontal="center"/>
    </xf>
    <xf numFmtId="49" fontId="30" fillId="2" borderId="18" xfId="2" applyNumberFormat="1" applyFont="1" applyFill="1" applyBorder="1" applyAlignment="1">
      <alignment horizontal="center" shrinkToFit="1"/>
    </xf>
    <xf numFmtId="49" fontId="30" fillId="2" borderId="0" xfId="2" applyNumberFormat="1" applyFont="1" applyFill="1" applyAlignment="1">
      <alignment horizontal="center" shrinkToFit="1"/>
    </xf>
    <xf numFmtId="49" fontId="3" fillId="2" borderId="31" xfId="2" applyNumberFormat="1" applyFont="1" applyFill="1" applyBorder="1" applyAlignment="1"/>
    <xf numFmtId="49" fontId="44" fillId="2" borderId="7" xfId="2" applyNumberFormat="1" applyFont="1" applyFill="1" applyBorder="1" applyAlignment="1">
      <alignment horizontal="center" shrinkToFit="1"/>
    </xf>
    <xf numFmtId="49" fontId="44" fillId="2" borderId="7" xfId="2" applyNumberFormat="1" applyFont="1" applyFill="1" applyBorder="1" applyAlignment="1">
      <alignment horizontal="center" vertical="center" shrinkToFit="1"/>
    </xf>
    <xf numFmtId="0" fontId="21" fillId="0" borderId="0" xfId="6" applyFont="1"/>
    <xf numFmtId="0" fontId="21" fillId="2" borderId="0" xfId="1" applyFont="1" applyFill="1" applyAlignment="1">
      <alignment shrinkToFit="1"/>
    </xf>
    <xf numFmtId="49" fontId="17" fillId="2" borderId="16" xfId="2" applyNumberFormat="1" applyFont="1" applyFill="1" applyBorder="1" applyAlignment="1">
      <alignment horizontal="center"/>
    </xf>
    <xf numFmtId="49" fontId="30" fillId="2" borderId="32" xfId="2" applyNumberFormat="1" applyFont="1" applyFill="1" applyBorder="1" applyAlignment="1"/>
    <xf numFmtId="49" fontId="17" fillId="2" borderId="12" xfId="2" applyNumberFormat="1" applyFont="1" applyFill="1" applyBorder="1" applyAlignment="1">
      <alignment horizontal="center"/>
    </xf>
    <xf numFmtId="49" fontId="30" fillId="2" borderId="17" xfId="2" applyNumberFormat="1" applyFont="1" applyFill="1" applyBorder="1" applyAlignment="1">
      <alignment horizontal="center"/>
    </xf>
    <xf numFmtId="49" fontId="45" fillId="2" borderId="10" xfId="2" applyNumberFormat="1" applyFont="1" applyFill="1" applyBorder="1" applyAlignment="1"/>
    <xf numFmtId="49" fontId="46" fillId="2" borderId="8" xfId="2" applyNumberFormat="1" applyFont="1" applyFill="1" applyBorder="1" applyAlignment="1">
      <alignment horizontal="center" shrinkToFit="1"/>
    </xf>
    <xf numFmtId="49" fontId="45" fillId="2" borderId="18" xfId="2" applyNumberFormat="1" applyFont="1" applyFill="1" applyBorder="1" applyAlignment="1"/>
    <xf numFmtId="49" fontId="44" fillId="2" borderId="24" xfId="2" applyNumberFormat="1" applyFont="1" applyFill="1" applyBorder="1" applyAlignment="1">
      <alignment horizontal="center" shrinkToFit="1"/>
    </xf>
    <xf numFmtId="49" fontId="48" fillId="2" borderId="0" xfId="2" applyNumberFormat="1" applyFont="1" applyFill="1" applyAlignment="1">
      <alignment horizontal="center" shrinkToFit="1"/>
    </xf>
    <xf numFmtId="49" fontId="17" fillId="2" borderId="0" xfId="2" applyNumberFormat="1" applyFont="1" applyFill="1" applyAlignment="1"/>
    <xf numFmtId="49" fontId="17" fillId="2" borderId="0" xfId="2" applyNumberFormat="1" applyFont="1" applyFill="1" applyAlignment="1">
      <alignment horizontal="left"/>
    </xf>
    <xf numFmtId="49" fontId="13" fillId="2" borderId="23" xfId="2" applyNumberFormat="1" applyFont="1" applyFill="1" applyBorder="1" applyAlignment="1"/>
    <xf numFmtId="49" fontId="59" fillId="2" borderId="11" xfId="2" applyNumberFormat="1" applyFont="1" applyFill="1" applyBorder="1" applyAlignment="1"/>
    <xf numFmtId="49" fontId="3" fillId="2" borderId="23" xfId="2" applyNumberFormat="1" applyFont="1" applyFill="1" applyBorder="1" applyAlignment="1">
      <alignment horizontal="center"/>
    </xf>
    <xf numFmtId="49" fontId="3" fillId="2" borderId="23" xfId="2" applyNumberFormat="1" applyFont="1" applyFill="1" applyBorder="1" applyAlignment="1">
      <alignment horizontal="right"/>
    </xf>
    <xf numFmtId="49" fontId="30" fillId="2" borderId="12" xfId="2" applyNumberFormat="1" applyFont="1" applyFill="1" applyBorder="1" applyAlignment="1">
      <alignment horizontal="center"/>
    </xf>
    <xf numFmtId="49" fontId="30" fillId="2" borderId="20" xfId="2" applyNumberFormat="1" applyFont="1" applyFill="1" applyBorder="1" applyAlignment="1">
      <alignment horizontal="center" shrinkToFit="1"/>
    </xf>
    <xf numFmtId="49" fontId="30" fillId="2" borderId="31" xfId="2" applyNumberFormat="1" applyFont="1" applyFill="1" applyBorder="1" applyAlignment="1">
      <alignment horizontal="center"/>
    </xf>
    <xf numFmtId="49" fontId="13" fillId="2" borderId="31" xfId="2" applyNumberFormat="1" applyFont="1" applyFill="1" applyBorder="1" applyAlignment="1"/>
    <xf numFmtId="49" fontId="30" fillId="2" borderId="30" xfId="2" applyNumberFormat="1" applyFont="1" applyFill="1" applyBorder="1" applyAlignment="1">
      <alignment horizontal="center" shrinkToFit="1"/>
    </xf>
    <xf numFmtId="49" fontId="13" fillId="2" borderId="17" xfId="2" applyNumberFormat="1" applyFont="1" applyFill="1" applyBorder="1" applyAlignment="1"/>
    <xf numFmtId="49" fontId="59" fillId="2" borderId="29" xfId="2" applyNumberFormat="1" applyFont="1" applyFill="1" applyBorder="1" applyAlignment="1"/>
    <xf numFmtId="49" fontId="13" fillId="2" borderId="33" xfId="2" applyNumberFormat="1" applyFont="1" applyFill="1" applyBorder="1" applyAlignment="1"/>
    <xf numFmtId="49" fontId="13" fillId="2" borderId="34" xfId="2" applyNumberFormat="1" applyFont="1" applyFill="1" applyBorder="1" applyAlignment="1"/>
    <xf numFmtId="49" fontId="13" fillId="2" borderId="35" xfId="2" applyNumberFormat="1" applyFont="1" applyFill="1" applyBorder="1" applyAlignment="1"/>
    <xf numFmtId="49" fontId="13" fillId="2" borderId="17" xfId="2" applyNumberFormat="1" applyFont="1" applyFill="1" applyBorder="1" applyAlignment="1">
      <alignment horizontal="right"/>
    </xf>
    <xf numFmtId="49" fontId="30" fillId="2" borderId="32" xfId="2" applyNumberFormat="1" applyFont="1" applyFill="1" applyBorder="1" applyAlignment="1">
      <alignment horizontal="center"/>
    </xf>
    <xf numFmtId="49" fontId="30" fillId="2" borderId="23" xfId="2" applyNumberFormat="1" applyFont="1" applyFill="1" applyBorder="1" applyAlignment="1"/>
    <xf numFmtId="49" fontId="30" fillId="2" borderId="26" xfId="2" applyNumberFormat="1" applyFont="1" applyFill="1" applyBorder="1" applyAlignment="1"/>
    <xf numFmtId="0" fontId="3" fillId="0" borderId="18" xfId="1" applyFont="1" applyBorder="1"/>
    <xf numFmtId="49" fontId="17" fillId="2" borderId="7" xfId="2" applyNumberFormat="1" applyFont="1" applyFill="1" applyBorder="1" applyAlignment="1">
      <alignment horizontal="center" shrinkToFit="1"/>
    </xf>
    <xf numFmtId="49" fontId="17" fillId="2" borderId="16" xfId="2" applyNumberFormat="1" applyFont="1" applyFill="1" applyBorder="1" applyAlignment="1">
      <alignment horizontal="center" shrinkToFit="1"/>
    </xf>
    <xf numFmtId="0" fontId="17" fillId="2" borderId="7" xfId="1" applyFont="1" applyFill="1" applyBorder="1" applyAlignment="1">
      <alignment horizontal="center" vertical="center" shrinkToFit="1"/>
    </xf>
    <xf numFmtId="0" fontId="17" fillId="2" borderId="16" xfId="1" applyFont="1" applyFill="1" applyBorder="1" applyAlignment="1">
      <alignment horizontal="center" vertical="center" shrinkToFit="1"/>
    </xf>
    <xf numFmtId="49" fontId="13" fillId="2" borderId="0" xfId="2" applyNumberFormat="1" applyFont="1" applyFill="1" applyAlignment="1">
      <alignment vertical="center" shrinkToFit="1"/>
    </xf>
    <xf numFmtId="0" fontId="1" fillId="2" borderId="0" xfId="2" applyFill="1" applyAlignment="1">
      <alignment vertical="center" shrinkToFit="1"/>
    </xf>
    <xf numFmtId="0" fontId="5" fillId="2" borderId="1" xfId="4" applyFont="1" applyFill="1" applyBorder="1" applyAlignment="1">
      <alignment horizontal="center" vertical="center" shrinkToFit="1"/>
    </xf>
    <xf numFmtId="0" fontId="1" fillId="2" borderId="1" xfId="2" applyFill="1" applyBorder="1" applyAlignment="1">
      <alignment horizontal="center" vertical="center" shrinkToFit="1"/>
    </xf>
    <xf numFmtId="0" fontId="5" fillId="2" borderId="2" xfId="4" applyFont="1" applyFill="1" applyBorder="1" applyAlignment="1">
      <alignment vertical="center" shrinkToFit="1"/>
    </xf>
    <xf numFmtId="0" fontId="5" fillId="2" borderId="6" xfId="4" applyFont="1" applyFill="1" applyBorder="1" applyAlignment="1">
      <alignment vertical="center" shrinkToFit="1"/>
    </xf>
    <xf numFmtId="0" fontId="10" fillId="2" borderId="0" xfId="1" applyFont="1" applyFill="1" applyAlignment="1">
      <alignment vertical="center" shrinkToFit="1"/>
    </xf>
    <xf numFmtId="0" fontId="15" fillId="0" borderId="0" xfId="0" applyFont="1">
      <alignment vertical="center"/>
    </xf>
    <xf numFmtId="0" fontId="53" fillId="2" borderId="0" xfId="1" applyFont="1" applyFill="1" applyAlignment="1">
      <alignment vertical="center" shrinkToFit="1"/>
    </xf>
    <xf numFmtId="0" fontId="54" fillId="2" borderId="0" xfId="0" applyFont="1" applyFill="1">
      <alignment vertical="center"/>
    </xf>
    <xf numFmtId="0" fontId="0" fillId="0" borderId="0" xfId="0">
      <alignment vertical="center"/>
    </xf>
    <xf numFmtId="0" fontId="54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0" fillId="2" borderId="2" xfId="4" applyFont="1" applyFill="1" applyBorder="1" applyAlignment="1">
      <alignment vertical="center" shrinkToFit="1"/>
    </xf>
    <xf numFmtId="0" fontId="50" fillId="2" borderId="6" xfId="4" applyFont="1" applyFill="1" applyBorder="1" applyAlignment="1">
      <alignment vertical="center" shrinkToFit="1"/>
    </xf>
    <xf numFmtId="0" fontId="5" fillId="2" borderId="2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1" fillId="2" borderId="0" xfId="1" applyFont="1" applyFill="1" applyAlignment="1">
      <alignment vertical="center" shrinkToFit="1"/>
    </xf>
    <xf numFmtId="0" fontId="52" fillId="0" borderId="0" xfId="0" applyFont="1">
      <alignment vertical="center"/>
    </xf>
    <xf numFmtId="49" fontId="34" fillId="2" borderId="10" xfId="2" applyNumberFormat="1" applyFont="1" applyFill="1" applyBorder="1" applyAlignment="1">
      <alignment horizontal="center" shrinkToFit="1"/>
    </xf>
    <xf numFmtId="49" fontId="34" fillId="2" borderId="8" xfId="2" applyNumberFormat="1" applyFont="1" applyFill="1" applyBorder="1" applyAlignment="1">
      <alignment horizontal="center" shrinkToFit="1"/>
    </xf>
    <xf numFmtId="49" fontId="13" fillId="2" borderId="0" xfId="2" applyNumberFormat="1" applyFont="1" applyFill="1" applyAlignment="1">
      <alignment horizontal="distributed"/>
    </xf>
    <xf numFmtId="0" fontId="1" fillId="2" borderId="0" xfId="2" applyFill="1" applyAlignment="1">
      <alignment horizontal="distributed"/>
    </xf>
    <xf numFmtId="49" fontId="13" fillId="2" borderId="0" xfId="2" applyNumberFormat="1" applyFont="1" applyFill="1" applyAlignment="1">
      <alignment horizontal="right"/>
    </xf>
    <xf numFmtId="0" fontId="1" fillId="2" borderId="0" xfId="2" applyFill="1" applyAlignment="1"/>
    <xf numFmtId="0" fontId="1" fillId="2" borderId="11" xfId="2" applyFill="1" applyBorder="1" applyAlignment="1"/>
    <xf numFmtId="49" fontId="13" fillId="2" borderId="0" xfId="2" applyNumberFormat="1" applyFont="1" applyFill="1" applyAlignment="1">
      <alignment horizontal="center"/>
    </xf>
    <xf numFmtId="0" fontId="1" fillId="2" borderId="0" xfId="2" applyFill="1" applyAlignment="1">
      <alignment horizontal="center"/>
    </xf>
    <xf numFmtId="0" fontId="1" fillId="2" borderId="11" xfId="2" applyFill="1" applyBorder="1" applyAlignment="1">
      <alignment horizontal="center"/>
    </xf>
    <xf numFmtId="49" fontId="34" fillId="2" borderId="3" xfId="2" applyNumberFormat="1" applyFont="1" applyFill="1" applyBorder="1" applyAlignment="1">
      <alignment horizontal="center"/>
    </xf>
    <xf numFmtId="49" fontId="34" fillId="2" borderId="5" xfId="2" applyNumberFormat="1" applyFont="1" applyFill="1" applyBorder="1" applyAlignment="1">
      <alignment horizontal="center"/>
    </xf>
    <xf numFmtId="0" fontId="17" fillId="2" borderId="7" xfId="1" applyFont="1" applyFill="1" applyBorder="1" applyAlignment="1">
      <alignment horizontal="right" vertical="center" shrinkToFit="1"/>
    </xf>
    <xf numFmtId="0" fontId="0" fillId="0" borderId="0" xfId="0" applyAlignment="1">
      <alignment horizontal="right" vertical="center"/>
    </xf>
    <xf numFmtId="49" fontId="45" fillId="2" borderId="10" xfId="2" applyNumberFormat="1" applyFont="1" applyFill="1" applyBorder="1" applyAlignment="1">
      <alignment shrinkToFit="1"/>
    </xf>
    <xf numFmtId="49" fontId="45" fillId="2" borderId="8" xfId="2" applyNumberFormat="1" applyFont="1" applyFill="1" applyBorder="1" applyAlignment="1">
      <alignment shrinkToFit="1"/>
    </xf>
    <xf numFmtId="49" fontId="34" fillId="2" borderId="26" xfId="2" applyNumberFormat="1" applyFont="1" applyFill="1" applyBorder="1" applyAlignment="1">
      <alignment horizontal="left" shrinkToFit="1"/>
    </xf>
    <xf numFmtId="49" fontId="34" fillId="2" borderId="12" xfId="2" applyNumberFormat="1" applyFont="1" applyFill="1" applyBorder="1" applyAlignment="1">
      <alignment horizontal="left" shrinkToFit="1"/>
    </xf>
    <xf numFmtId="49" fontId="45" fillId="2" borderId="0" xfId="2" applyNumberFormat="1" applyFont="1" applyFill="1" applyAlignment="1">
      <alignment shrinkToFit="1"/>
    </xf>
    <xf numFmtId="49" fontId="45" fillId="2" borderId="11" xfId="2" applyNumberFormat="1" applyFont="1" applyFill="1" applyBorder="1" applyAlignment="1">
      <alignment shrinkToFit="1"/>
    </xf>
    <xf numFmtId="49" fontId="8" fillId="2" borderId="0" xfId="2" applyNumberFormat="1" applyFont="1" applyFill="1" applyAlignment="1">
      <alignment horizontal="center"/>
    </xf>
    <xf numFmtId="49" fontId="8" fillId="2" borderId="11" xfId="2" applyNumberFormat="1" applyFont="1" applyFill="1" applyBorder="1" applyAlignment="1">
      <alignment horizontal="center"/>
    </xf>
    <xf numFmtId="0" fontId="38" fillId="0" borderId="8" xfId="2" applyFont="1" applyBorder="1" applyAlignment="1">
      <alignment horizontal="center" shrinkToFit="1"/>
    </xf>
    <xf numFmtId="49" fontId="13" fillId="2" borderId="0" xfId="2" applyNumberFormat="1" applyFont="1" applyFill="1" applyAlignment="1">
      <alignment horizontal="right" shrinkToFit="1"/>
    </xf>
    <xf numFmtId="0" fontId="1" fillId="2" borderId="0" xfId="2" applyFill="1" applyAlignment="1">
      <alignment shrinkToFit="1"/>
    </xf>
    <xf numFmtId="0" fontId="5" fillId="2" borderId="0" xfId="4" applyFont="1" applyFill="1" applyAlignment="1">
      <alignment vertical="center" shrinkToFit="1"/>
    </xf>
    <xf numFmtId="0" fontId="32" fillId="0" borderId="0" xfId="0" applyFont="1" applyAlignment="1">
      <alignment horizontal="center" vertical="center"/>
    </xf>
    <xf numFmtId="58" fontId="32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6" fillId="2" borderId="0" xfId="3" applyFont="1" applyFill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4" borderId="0" xfId="3" applyFont="1" applyFill="1" applyAlignment="1">
      <alignment horizontal="center" vertical="center"/>
    </xf>
    <xf numFmtId="0" fontId="49" fillId="4" borderId="0" xfId="0" applyFont="1" applyFill="1" applyAlignment="1">
      <alignment horizontal="center" vertical="center"/>
    </xf>
    <xf numFmtId="0" fontId="10" fillId="5" borderId="0" xfId="3" applyFont="1" applyFill="1" applyAlignment="1">
      <alignment horizontal="left" vertical="center"/>
    </xf>
    <xf numFmtId="0" fontId="0" fillId="5" borderId="0" xfId="0" applyFill="1">
      <alignment vertical="center"/>
    </xf>
    <xf numFmtId="49" fontId="30" fillId="2" borderId="25" xfId="2" applyNumberFormat="1" applyFont="1" applyFill="1" applyBorder="1" applyAlignment="1">
      <alignment horizontal="center"/>
    </xf>
    <xf numFmtId="49" fontId="17" fillId="2" borderId="7" xfId="2" applyNumberFormat="1" applyFont="1" applyFill="1" applyBorder="1" applyAlignment="1">
      <alignment horizontal="center"/>
    </xf>
    <xf numFmtId="49" fontId="17" fillId="2" borderId="28" xfId="2" applyNumberFormat="1" applyFont="1" applyFill="1" applyBorder="1" applyAlignment="1">
      <alignment horizontal="center"/>
    </xf>
    <xf numFmtId="0" fontId="11" fillId="2" borderId="2" xfId="4" applyFont="1" applyFill="1" applyBorder="1" applyAlignment="1">
      <alignment vertical="center" shrinkToFit="1"/>
    </xf>
    <xf numFmtId="0" fontId="11" fillId="2" borderId="6" xfId="4" applyFont="1" applyFill="1" applyBorder="1" applyAlignment="1">
      <alignment vertical="center" shrinkToFit="1"/>
    </xf>
    <xf numFmtId="49" fontId="34" fillId="2" borderId="7" xfId="2" applyNumberFormat="1" applyFont="1" applyFill="1" applyBorder="1" applyAlignment="1">
      <alignment horizontal="center" shrinkToFit="1"/>
    </xf>
    <xf numFmtId="49" fontId="34" fillId="2" borderId="0" xfId="2" applyNumberFormat="1" applyFont="1" applyFill="1" applyAlignment="1">
      <alignment horizontal="left"/>
    </xf>
    <xf numFmtId="49" fontId="34" fillId="2" borderId="4" xfId="2" applyNumberFormat="1" applyFont="1" applyFill="1" applyBorder="1" applyAlignment="1">
      <alignment horizontal="left"/>
    </xf>
    <xf numFmtId="49" fontId="37" fillId="2" borderId="16" xfId="2" applyNumberFormat="1" applyFont="1" applyFill="1" applyBorder="1" applyAlignment="1">
      <alignment horizontal="center" shrinkToFit="1"/>
    </xf>
    <xf numFmtId="49" fontId="34" fillId="2" borderId="0" xfId="2" applyNumberFormat="1" applyFont="1" applyFill="1" applyAlignment="1"/>
    <xf numFmtId="49" fontId="34" fillId="2" borderId="4" xfId="2" applyNumberFormat="1" applyFont="1" applyFill="1" applyBorder="1" applyAlignment="1"/>
  </cellXfs>
  <cellStyles count="7">
    <cellStyle name="標準" xfId="0" builtinId="0"/>
    <cellStyle name="標準 3" xfId="5" xr:uid="{DBE701C6-538B-426C-85F0-5D8515A76162}"/>
    <cellStyle name="標準 7" xfId="2" xr:uid="{C5B35567-E7C7-40FE-A1D0-46E5C57E8AA7}"/>
    <cellStyle name="標準_第31回秋季中央大会一部１" xfId="4" xr:uid="{CEEED54B-5B23-4DEB-9524-7680BBE51ADB}"/>
    <cellStyle name="標準_第33回秋季中央大会Y2" xfId="3" xr:uid="{1BE9ED00-9F3A-466A-A2F7-8183144F6C63}"/>
    <cellStyle name="標準_第34回秋季中央大会一部" xfId="6" xr:uid="{7442B836-5E8D-4A88-9B18-685770F3FA12}"/>
    <cellStyle name="標準_第34回秋季中央大会二部" xfId="1" xr:uid="{49743F25-365B-47A2-9BB5-906A6E5C2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CCB37.3592435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29210</xdr:rowOff>
    </xdr:from>
    <xdr:to>
      <xdr:col>22</xdr:col>
      <xdr:colOff>102870</xdr:colOff>
      <xdr:row>5</xdr:row>
      <xdr:rowOff>0</xdr:rowOff>
    </xdr:to>
    <xdr:pic>
      <xdr:nvPicPr>
        <xdr:cNvPr id="2" name="図 1" descr="cid:image001.png@01DCCB37.35924350">
          <a:extLst>
            <a:ext uri="{FF2B5EF4-FFF2-40B4-BE49-F238E27FC236}">
              <a16:creationId xmlns:a16="http://schemas.microsoft.com/office/drawing/2014/main" id="{A8539950-FBAA-415D-8DD1-191A01EF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210"/>
          <a:ext cx="8375650" cy="1145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990AB-9E3F-4672-8491-993B6AC0E7E0}">
  <dimension ref="A1:AN112"/>
  <sheetViews>
    <sheetView showGridLines="0" tabSelected="1" view="pageBreakPreview" topLeftCell="A19" zoomScale="75" zoomScaleNormal="100" zoomScaleSheetLayoutView="75" workbookViewId="0">
      <selection activeCell="J51" sqref="J51:M51"/>
    </sheetView>
  </sheetViews>
  <sheetFormatPr defaultColWidth="8.25" defaultRowHeight="18" x14ac:dyDescent="0.2"/>
  <cols>
    <col min="1" max="1" width="5.33203125" style="63" customWidth="1"/>
    <col min="2" max="2" width="2.75" style="2" customWidth="1"/>
    <col min="3" max="3" width="14.58203125" style="6" customWidth="1"/>
    <col min="4" max="4" width="2.83203125" style="58" customWidth="1"/>
    <col min="5" max="5" width="14.08203125" style="139" customWidth="1"/>
    <col min="6" max="6" width="2.75" style="87" customWidth="1"/>
    <col min="7" max="7" width="2.75" style="18" customWidth="1"/>
    <col min="8" max="12" width="2.75" style="56" customWidth="1"/>
    <col min="13" max="15" width="2.75" style="57" customWidth="1"/>
    <col min="16" max="16" width="2.75" style="94" customWidth="1"/>
    <col min="17" max="17" width="2.75" style="57" customWidth="1"/>
    <col min="18" max="18" width="3.4140625" style="147" customWidth="1"/>
    <col min="19" max="19" width="13.08203125" style="138" customWidth="1"/>
    <col min="20" max="20" width="2.83203125" style="6" customWidth="1"/>
    <col min="21" max="21" width="15.9140625" style="1" customWidth="1"/>
    <col min="22" max="22" width="2.83203125" style="6" customWidth="1"/>
    <col min="23" max="23" width="3.5" style="63" customWidth="1"/>
    <col min="24" max="24" width="9.58203125" style="1" customWidth="1"/>
    <col min="25" max="25" width="3.58203125" style="66" customWidth="1"/>
    <col min="26" max="26" width="2.6640625" style="63" customWidth="1"/>
    <col min="27" max="27" width="14.5" style="67" customWidth="1"/>
    <col min="28" max="28" width="9.33203125" style="7" customWidth="1"/>
    <col min="29" max="30" width="3.6640625" style="1" customWidth="1"/>
    <col min="31" max="31" width="8.25" style="1"/>
    <col min="32" max="32" width="3.6640625" style="1" customWidth="1"/>
    <col min="33" max="33" width="3.6640625" style="8" customWidth="1"/>
    <col min="34" max="34" width="3.5" style="8" customWidth="1"/>
    <col min="35" max="35" width="8.25" style="8"/>
    <col min="36" max="36" width="3.75" style="8" customWidth="1"/>
    <col min="37" max="37" width="8.25" style="8"/>
    <col min="38" max="16384" width="8.25" style="9"/>
  </cols>
  <sheetData>
    <row r="1" spans="1:23" s="80" customFormat="1" ht="18.75" customHeight="1" x14ac:dyDescent="0.55000000000000004">
      <c r="E1" s="129"/>
      <c r="F1" s="86"/>
      <c r="P1" s="86"/>
      <c r="R1" s="129"/>
      <c r="S1" s="129"/>
    </row>
    <row r="2" spans="1:23" s="80" customFormat="1" ht="18.75" customHeight="1" x14ac:dyDescent="0.55000000000000004">
      <c r="E2" s="129"/>
      <c r="F2" s="86"/>
      <c r="P2" s="86"/>
      <c r="R2" s="129"/>
      <c r="S2" s="129"/>
    </row>
    <row r="3" spans="1:23" s="80" customFormat="1" ht="18.75" customHeight="1" x14ac:dyDescent="0.55000000000000004">
      <c r="E3" s="129"/>
      <c r="F3" s="86"/>
      <c r="P3" s="86"/>
      <c r="R3" s="129"/>
      <c r="S3" s="129"/>
    </row>
    <row r="4" spans="1:23" s="80" customFormat="1" ht="18.75" customHeight="1" x14ac:dyDescent="0.55000000000000004">
      <c r="E4" s="129"/>
      <c r="F4" s="86"/>
      <c r="P4" s="86"/>
      <c r="R4" s="129"/>
      <c r="S4" s="129"/>
    </row>
    <row r="5" spans="1:23" s="80" customFormat="1" ht="18.75" customHeight="1" x14ac:dyDescent="0.55000000000000004">
      <c r="E5" s="129"/>
      <c r="F5" s="86"/>
      <c r="P5" s="86"/>
      <c r="R5" s="129"/>
      <c r="S5" s="129"/>
    </row>
    <row r="6" spans="1:23" s="81" customFormat="1" ht="8.5" customHeight="1" x14ac:dyDescent="0.55000000000000004">
      <c r="A6" s="281" t="s">
        <v>116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</row>
    <row r="7" spans="1:23" s="81" customFormat="1" ht="8.5" customHeight="1" x14ac:dyDescent="0.55000000000000004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</row>
    <row r="8" spans="1:23" s="80" customFormat="1" ht="8" customHeight="1" x14ac:dyDescent="0.55000000000000004">
      <c r="A8" s="282">
        <v>46250</v>
      </c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</row>
    <row r="9" spans="1:23" s="80" customFormat="1" ht="8" customHeight="1" x14ac:dyDescent="0.55000000000000004">
      <c r="A9" s="281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</row>
    <row r="10" spans="1:23" s="80" customFormat="1" ht="8" customHeight="1" x14ac:dyDescent="0.55000000000000004">
      <c r="A10" s="281" t="s">
        <v>117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</row>
    <row r="11" spans="1:23" s="80" customFormat="1" ht="8" customHeight="1" x14ac:dyDescent="0.55000000000000004">
      <c r="A11" s="281"/>
      <c r="B11" s="281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</row>
    <row r="12" spans="1:23" s="80" customFormat="1" ht="8" customHeight="1" x14ac:dyDescent="0.55000000000000004">
      <c r="A12" s="281" t="s">
        <v>118</v>
      </c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</row>
    <row r="13" spans="1:23" s="80" customFormat="1" ht="8" customHeight="1" x14ac:dyDescent="0.55000000000000004">
      <c r="A13" s="281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</row>
    <row r="14" spans="1:23" ht="16" customHeight="1" x14ac:dyDescent="0.2">
      <c r="A14" s="283" t="s">
        <v>180</v>
      </c>
      <c r="B14" s="283"/>
      <c r="C14" s="283"/>
      <c r="D14" s="283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</row>
    <row r="15" spans="1:23" ht="16" customHeight="1" x14ac:dyDescent="0.2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</row>
    <row r="16" spans="1:23" ht="24" customHeight="1" x14ac:dyDescent="0.2">
      <c r="C16" s="3"/>
      <c r="D16" s="4"/>
      <c r="E16" s="284" t="s">
        <v>181</v>
      </c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5"/>
      <c r="U16" s="4"/>
    </row>
    <row r="17" spans="1:37" ht="26" customHeight="1" x14ac:dyDescent="0.2">
      <c r="C17" s="3"/>
      <c r="D17" s="4"/>
      <c r="E17" s="286" t="s">
        <v>182</v>
      </c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7"/>
      <c r="U17" s="7"/>
      <c r="V17" s="10"/>
    </row>
    <row r="18" spans="1:37" s="14" customFormat="1" ht="15" customHeight="1" x14ac:dyDescent="0.2">
      <c r="A18" s="69"/>
      <c r="B18" s="2"/>
      <c r="C18" s="12" t="s">
        <v>0</v>
      </c>
      <c r="D18" s="4"/>
      <c r="E18" s="288" t="s">
        <v>183</v>
      </c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  <c r="S18" s="289"/>
      <c r="T18" s="5"/>
      <c r="U18" s="4"/>
      <c r="V18" s="5"/>
      <c r="W18" s="63"/>
      <c r="X18" s="11"/>
      <c r="Y18" s="68"/>
      <c r="Z18" s="69"/>
      <c r="AA18" s="68"/>
      <c r="AB18" s="11"/>
      <c r="AC18" s="11"/>
      <c r="AD18" s="1"/>
      <c r="AE18" s="11"/>
      <c r="AF18" s="1"/>
      <c r="AG18" s="13"/>
      <c r="AH18" s="13"/>
      <c r="AI18" s="13"/>
      <c r="AJ18" s="13"/>
      <c r="AK18" s="13"/>
    </row>
    <row r="19" spans="1:37" s="14" customFormat="1" ht="15" customHeight="1" x14ac:dyDescent="0.2">
      <c r="A19" s="69"/>
      <c r="B19" s="2"/>
      <c r="C19" s="15"/>
      <c r="D19" s="16"/>
      <c r="E19" s="139"/>
      <c r="F19" s="87"/>
      <c r="G19" s="18"/>
      <c r="H19" s="17"/>
      <c r="I19" s="17"/>
      <c r="J19" s="17"/>
      <c r="K19" s="19"/>
      <c r="L19" s="20" t="s">
        <v>1</v>
      </c>
      <c r="M19" s="21"/>
      <c r="N19" s="17"/>
      <c r="O19" s="17"/>
      <c r="P19" s="87"/>
      <c r="Q19" s="17"/>
      <c r="R19" s="142"/>
      <c r="S19" s="130"/>
      <c r="T19" s="15"/>
      <c r="U19" s="11"/>
      <c r="V19" s="15"/>
      <c r="W19" s="63"/>
      <c r="X19" s="11"/>
      <c r="Y19" s="68"/>
      <c r="Z19" s="69"/>
      <c r="AA19" s="68"/>
      <c r="AB19" s="11"/>
      <c r="AC19" s="11"/>
      <c r="AD19" s="11"/>
      <c r="AE19" s="11"/>
      <c r="AF19" s="11"/>
      <c r="AG19" s="13"/>
      <c r="AH19" s="13"/>
      <c r="AI19" s="13"/>
      <c r="AJ19" s="13"/>
      <c r="AK19" s="13"/>
    </row>
    <row r="20" spans="1:37" ht="15" customHeight="1" thickBot="1" x14ac:dyDescent="0.25">
      <c r="A20" s="63">
        <v>31</v>
      </c>
      <c r="B20" s="238" t="str">
        <f>VLOOKUP(A20,$Y$20:$AB$72,2,FALSE)</f>
        <v>若</v>
      </c>
      <c r="C20" s="249" t="str">
        <f>VLOOKUP(A20,$Y$20:$AB$72,3,FALSE)</f>
        <v>都賀の台ＲＷ・高根ＮＳ・みつわ台Ｈ</v>
      </c>
      <c r="D20" s="248">
        <v>1</v>
      </c>
      <c r="E20" s="140"/>
      <c r="F20" s="97"/>
      <c r="G20" s="22"/>
      <c r="H20" s="22"/>
      <c r="I20" s="22"/>
      <c r="J20" s="22"/>
      <c r="K20" s="22"/>
      <c r="L20" s="23"/>
      <c r="M20" s="23"/>
      <c r="N20" s="23"/>
      <c r="O20" s="23"/>
      <c r="P20" s="51"/>
      <c r="Q20" s="24"/>
      <c r="R20" s="122"/>
      <c r="S20" s="131"/>
      <c r="T20" s="251">
        <v>25</v>
      </c>
      <c r="U20" s="240" t="str">
        <f>VLOOKUP(W20,$Y$20:$AA$70,3,FALSE)</f>
        <v>山王ドジャーズ</v>
      </c>
      <c r="V20" s="240" t="str">
        <f>VLOOKUP(W20,$Y$20:$AA$165,2,FALSE)</f>
        <v>稲</v>
      </c>
      <c r="W20" s="63">
        <v>19</v>
      </c>
      <c r="Y20" s="70">
        <v>1</v>
      </c>
      <c r="Z20" s="71" t="s">
        <v>2</v>
      </c>
      <c r="AA20" s="73" t="s">
        <v>3</v>
      </c>
      <c r="AB20" s="1"/>
      <c r="AD20" s="26"/>
    </row>
    <row r="21" spans="1:37" ht="15" customHeight="1" thickTop="1" thickBot="1" x14ac:dyDescent="0.6">
      <c r="B21" s="239"/>
      <c r="C21" s="250"/>
      <c r="D21" s="248"/>
      <c r="E21" s="111" t="s">
        <v>93</v>
      </c>
      <c r="F21" s="96" t="s">
        <v>4</v>
      </c>
      <c r="G21" s="82" t="s">
        <v>129</v>
      </c>
      <c r="H21" s="22"/>
      <c r="I21" s="22"/>
      <c r="J21" s="22"/>
      <c r="K21" s="22"/>
      <c r="L21" s="25"/>
      <c r="M21" s="23"/>
      <c r="N21" s="23"/>
      <c r="O21" s="23"/>
      <c r="P21" s="98" t="s">
        <v>119</v>
      </c>
      <c r="Q21" s="28" t="s">
        <v>5</v>
      </c>
      <c r="R21" s="255" t="s">
        <v>98</v>
      </c>
      <c r="S21" s="277"/>
      <c r="T21" s="252"/>
      <c r="U21" s="241"/>
      <c r="V21" s="241"/>
      <c r="Y21" s="70">
        <v>2</v>
      </c>
      <c r="Z21" s="71" t="s">
        <v>2</v>
      </c>
      <c r="AA21" s="73" t="s">
        <v>6</v>
      </c>
      <c r="AB21" s="1"/>
      <c r="AD21" s="26"/>
      <c r="AF21" s="26"/>
      <c r="AG21" s="1"/>
      <c r="AH21" s="26"/>
    </row>
    <row r="22" spans="1:37" ht="15" customHeight="1" thickTop="1" thickBot="1" x14ac:dyDescent="0.25">
      <c r="A22" s="63">
        <v>14</v>
      </c>
      <c r="B22" s="238" t="str">
        <f>VLOOKUP(A22,$Y$20:$AB$72,2,FALSE)</f>
        <v>花</v>
      </c>
      <c r="C22" s="240" t="str">
        <f>VLOOKUP(A22,$Y$20:$AB$72,3,FALSE)</f>
        <v>幕張ヒーローズ</v>
      </c>
      <c r="D22" s="248">
        <f>D20+1</f>
        <v>2</v>
      </c>
      <c r="E22" s="112" t="s">
        <v>102</v>
      </c>
      <c r="F22" s="88"/>
      <c r="G22" s="99" t="s">
        <v>130</v>
      </c>
      <c r="H22" s="22"/>
      <c r="I22" s="22"/>
      <c r="J22" s="22"/>
      <c r="K22" s="22"/>
      <c r="L22" s="23"/>
      <c r="M22" s="23"/>
      <c r="N22" s="23"/>
      <c r="O22" s="31"/>
      <c r="P22" s="99" t="s">
        <v>131</v>
      </c>
      <c r="Q22" s="100"/>
      <c r="R22" s="118"/>
      <c r="S22" s="119" t="s">
        <v>107</v>
      </c>
      <c r="T22" s="251">
        <f>T20+1</f>
        <v>26</v>
      </c>
      <c r="U22" s="293" t="str">
        <f>VLOOKUP(W22,$Y$20:$AA$70,3,FALSE)</f>
        <v>都賀ジャガーズ</v>
      </c>
      <c r="V22" s="240" t="str">
        <f>VLOOKUP(W22,$Y$20:$AA$165,2,FALSE)</f>
        <v>若</v>
      </c>
      <c r="W22" s="63">
        <v>30</v>
      </c>
      <c r="Y22" s="70">
        <v>3</v>
      </c>
      <c r="Z22" s="71" t="s">
        <v>2</v>
      </c>
      <c r="AA22" s="73" t="s">
        <v>7</v>
      </c>
      <c r="AB22" s="1"/>
      <c r="AD22" s="26"/>
      <c r="AF22" s="26"/>
    </row>
    <row r="23" spans="1:37" ht="15" customHeight="1" thickTop="1" x14ac:dyDescent="0.2">
      <c r="B23" s="239"/>
      <c r="C23" s="241"/>
      <c r="D23" s="248"/>
      <c r="E23" s="295" t="s">
        <v>184</v>
      </c>
      <c r="F23" s="89"/>
      <c r="G23" s="227"/>
      <c r="H23" s="22"/>
      <c r="I23" s="22"/>
      <c r="J23" s="22"/>
      <c r="K23" s="22"/>
      <c r="L23" s="23"/>
      <c r="M23" s="23"/>
      <c r="N23" s="23"/>
      <c r="O23" s="31"/>
      <c r="P23" s="51"/>
      <c r="Q23" s="34"/>
      <c r="R23" s="299" t="s">
        <v>186</v>
      </c>
      <c r="S23" s="121"/>
      <c r="T23" s="252"/>
      <c r="U23" s="294"/>
      <c r="V23" s="241"/>
      <c r="Y23" s="70">
        <v>4</v>
      </c>
      <c r="Z23" s="71" t="s">
        <v>2</v>
      </c>
      <c r="AA23" s="73" t="s">
        <v>8</v>
      </c>
      <c r="AB23" s="1"/>
      <c r="AD23" s="26"/>
      <c r="AF23" s="26"/>
    </row>
    <row r="24" spans="1:37" ht="15" customHeight="1" thickBot="1" x14ac:dyDescent="0.25">
      <c r="A24" s="63">
        <v>40</v>
      </c>
      <c r="B24" s="238" t="str">
        <f>VLOOKUP(A24,$Y$20:$AB$72,2,FALSE)</f>
        <v>美</v>
      </c>
      <c r="C24" s="240" t="str">
        <f>VLOOKUP(A24,$Y$20:$AB$72,3,FALSE)</f>
        <v>幸町リトルインディアンズ</v>
      </c>
      <c r="D24" s="248">
        <f t="shared" ref="D24" si="0">D22+1</f>
        <v>3</v>
      </c>
      <c r="E24" s="298" t="s">
        <v>185</v>
      </c>
      <c r="F24" s="50"/>
      <c r="G24" s="227"/>
      <c r="H24" s="82" t="s">
        <v>199</v>
      </c>
      <c r="I24" s="22"/>
      <c r="J24" s="22"/>
      <c r="K24" s="22"/>
      <c r="L24" s="23"/>
      <c r="M24" s="23"/>
      <c r="N24" s="23"/>
      <c r="O24" s="98" t="s">
        <v>196</v>
      </c>
      <c r="P24" s="51"/>
      <c r="Q24" s="34"/>
      <c r="R24" s="300" t="s">
        <v>187</v>
      </c>
      <c r="S24" s="123"/>
      <c r="T24" s="251">
        <f t="shared" ref="T24" si="1">T22+1</f>
        <v>27</v>
      </c>
      <c r="U24" s="240" t="str">
        <f>VLOOKUP(W24,$Y$20:$AA$70,3,FALSE)</f>
        <v>花見川ヒューガーズ</v>
      </c>
      <c r="V24" s="240" t="str">
        <f>VLOOKUP(W24,$Y$20:$AA$165,2,FALSE)</f>
        <v>花</v>
      </c>
      <c r="W24" s="63">
        <v>13</v>
      </c>
      <c r="Y24" s="70">
        <v>5</v>
      </c>
      <c r="Z24" s="71" t="s">
        <v>2</v>
      </c>
      <c r="AA24" s="73" t="s">
        <v>9</v>
      </c>
      <c r="AB24" s="1"/>
      <c r="AD24" s="26"/>
      <c r="AF24" s="26"/>
      <c r="AG24" s="1"/>
      <c r="AH24" s="26"/>
    </row>
    <row r="25" spans="1:37" ht="15" customHeight="1" thickTop="1" thickBot="1" x14ac:dyDescent="0.25">
      <c r="B25" s="239"/>
      <c r="C25" s="241"/>
      <c r="D25" s="248"/>
      <c r="E25" s="113" t="s">
        <v>99</v>
      </c>
      <c r="F25" s="101" t="s">
        <v>4</v>
      </c>
      <c r="G25" s="33" t="s">
        <v>10</v>
      </c>
      <c r="H25" s="95" t="s">
        <v>202</v>
      </c>
      <c r="I25" s="22"/>
      <c r="J25" s="22"/>
      <c r="K25" s="22"/>
      <c r="L25" s="23"/>
      <c r="M25" s="23"/>
      <c r="N25" s="31"/>
      <c r="O25" s="218" t="s">
        <v>195</v>
      </c>
      <c r="P25" s="51" t="s">
        <v>11</v>
      </c>
      <c r="Q25" s="98" t="s">
        <v>131</v>
      </c>
      <c r="R25" s="120" t="s">
        <v>12</v>
      </c>
      <c r="S25" s="124" t="s">
        <v>98</v>
      </c>
      <c r="T25" s="252"/>
      <c r="U25" s="241"/>
      <c r="V25" s="241"/>
      <c r="Y25" s="70">
        <v>6</v>
      </c>
      <c r="Z25" s="71" t="s">
        <v>2</v>
      </c>
      <c r="AA25" s="73" t="s">
        <v>13</v>
      </c>
      <c r="AB25" s="1"/>
      <c r="AD25" s="26"/>
      <c r="AF25" s="26"/>
    </row>
    <row r="26" spans="1:37" ht="15" customHeight="1" thickTop="1" thickBot="1" x14ac:dyDescent="0.25">
      <c r="A26" s="63">
        <v>33</v>
      </c>
      <c r="B26" s="238" t="str">
        <f>VLOOKUP(A26,$Y$20:$AB$72,2,FALSE)</f>
        <v>緑</v>
      </c>
      <c r="C26" s="240" t="str">
        <f>VLOOKUP(A26,$Y$20:$AB$72,3,FALSE)</f>
        <v>あすみが丘コスモスキッド</v>
      </c>
      <c r="D26" s="248">
        <f t="shared" ref="D26" si="2">D24+1</f>
        <v>4</v>
      </c>
      <c r="E26" s="114" t="s">
        <v>113</v>
      </c>
      <c r="F26" s="95" t="s">
        <v>126</v>
      </c>
      <c r="G26" s="33"/>
      <c r="H26" s="216"/>
      <c r="I26" s="22"/>
      <c r="J26" s="22"/>
      <c r="K26" s="22"/>
      <c r="L26" s="23"/>
      <c r="M26" s="23"/>
      <c r="N26" s="31"/>
      <c r="O26" s="219"/>
      <c r="P26" s="51"/>
      <c r="Q26" s="105" t="s">
        <v>129</v>
      </c>
      <c r="R26" s="125"/>
      <c r="S26" s="126" t="s">
        <v>103</v>
      </c>
      <c r="T26" s="251">
        <f t="shared" ref="T26" si="3">T24+1</f>
        <v>28</v>
      </c>
      <c r="U26" s="240" t="str">
        <f>VLOOKUP(W26,$Y$20:$AA$70,3,FALSE)</f>
        <v>今井ジュニアビーバーズ</v>
      </c>
      <c r="V26" s="240" t="str">
        <f>VLOOKUP(W26,$Y$20:$AA$165,2,FALSE)</f>
        <v>中</v>
      </c>
      <c r="W26" s="63">
        <v>1</v>
      </c>
      <c r="Y26" s="70">
        <v>7</v>
      </c>
      <c r="Z26" s="71" t="s">
        <v>2</v>
      </c>
      <c r="AA26" s="73" t="s">
        <v>14</v>
      </c>
      <c r="AB26" s="1"/>
      <c r="AD26" s="26"/>
      <c r="AE26" s="280"/>
      <c r="AF26" s="26"/>
    </row>
    <row r="27" spans="1:37" ht="15" customHeight="1" thickTop="1" thickBot="1" x14ac:dyDescent="0.25">
      <c r="B27" s="239"/>
      <c r="C27" s="241"/>
      <c r="D27" s="248"/>
      <c r="E27" s="198" t="s">
        <v>161</v>
      </c>
      <c r="F27" s="90" t="s">
        <v>15</v>
      </c>
      <c r="G27" s="103" t="s">
        <v>171</v>
      </c>
      <c r="H27" s="33"/>
      <c r="I27" s="22"/>
      <c r="J27" s="22"/>
      <c r="K27" s="22"/>
      <c r="L27" s="23"/>
      <c r="M27" s="23"/>
      <c r="N27" s="31"/>
      <c r="O27" s="220"/>
      <c r="P27" s="93" t="s">
        <v>165</v>
      </c>
      <c r="Q27" s="37" t="s">
        <v>16</v>
      </c>
      <c r="R27" s="180" t="s">
        <v>163</v>
      </c>
      <c r="S27" s="188"/>
      <c r="T27" s="252"/>
      <c r="U27" s="241"/>
      <c r="V27" s="241"/>
      <c r="Y27" s="70">
        <v>8</v>
      </c>
      <c r="Z27" s="71" t="s">
        <v>17</v>
      </c>
      <c r="AA27" s="74" t="s">
        <v>18</v>
      </c>
      <c r="AB27" s="1"/>
      <c r="AD27" s="26"/>
      <c r="AE27" s="280"/>
      <c r="AF27" s="38"/>
    </row>
    <row r="28" spans="1:37" ht="15" customHeight="1" thickTop="1" x14ac:dyDescent="0.2">
      <c r="A28" s="63">
        <v>6</v>
      </c>
      <c r="B28" s="238" t="str">
        <f>VLOOKUP(A28,$Y$20:$AB$72,2,FALSE)</f>
        <v>中</v>
      </c>
      <c r="C28" s="240" t="str">
        <f>VLOOKUP(A28,$Y$20:$AB$72,3,FALSE)</f>
        <v>新宿マリナーズ</v>
      </c>
      <c r="D28" s="248">
        <f t="shared" ref="D28:D30" si="4">D26+1</f>
        <v>5</v>
      </c>
      <c r="E28" s="181" t="s">
        <v>141</v>
      </c>
      <c r="F28" s="96"/>
      <c r="G28" s="104" t="s">
        <v>120</v>
      </c>
      <c r="H28" s="33"/>
      <c r="I28" s="22"/>
      <c r="J28" s="22"/>
      <c r="K28" s="22"/>
      <c r="L28" s="23"/>
      <c r="M28" s="23"/>
      <c r="N28" s="31"/>
      <c r="O28" s="23"/>
      <c r="P28" s="155" t="s">
        <v>120</v>
      </c>
      <c r="Q28" s="34"/>
      <c r="R28" s="122"/>
      <c r="S28" s="182" t="s">
        <v>94</v>
      </c>
      <c r="T28" s="251">
        <f t="shared" ref="T28" si="5">T26+1</f>
        <v>29</v>
      </c>
      <c r="U28" s="240" t="str">
        <f>VLOOKUP(W28,$Y$20:$AA$70,3,FALSE)</f>
        <v>磯辺シーグルス</v>
      </c>
      <c r="V28" s="240" t="str">
        <f>VLOOKUP(W28,$Y$20:$AA$165,2,FALSE)</f>
        <v>美</v>
      </c>
      <c r="W28" s="63">
        <v>44</v>
      </c>
      <c r="Y28" s="70">
        <v>9</v>
      </c>
      <c r="Z28" s="71" t="s">
        <v>17</v>
      </c>
      <c r="AA28" s="74" t="s">
        <v>19</v>
      </c>
      <c r="AB28" s="1"/>
      <c r="AD28" s="26"/>
      <c r="AF28" s="26"/>
    </row>
    <row r="29" spans="1:37" ht="15" customHeight="1" thickBot="1" x14ac:dyDescent="0.25">
      <c r="B29" s="239"/>
      <c r="C29" s="241"/>
      <c r="D29" s="248"/>
      <c r="E29" s="116" t="s">
        <v>97</v>
      </c>
      <c r="F29" s="189" t="s">
        <v>124</v>
      </c>
      <c r="G29" s="27"/>
      <c r="H29" s="33"/>
      <c r="I29" s="22"/>
      <c r="J29" s="22"/>
      <c r="K29" s="22"/>
      <c r="L29" s="23"/>
      <c r="M29" s="23"/>
      <c r="N29" s="31"/>
      <c r="O29" s="23"/>
      <c r="P29" s="185"/>
      <c r="Q29" s="184" t="s">
        <v>134</v>
      </c>
      <c r="R29" s="167" t="s">
        <v>147</v>
      </c>
      <c r="S29" s="168" t="s">
        <v>151</v>
      </c>
      <c r="T29" s="252"/>
      <c r="U29" s="241"/>
      <c r="V29" s="241"/>
      <c r="Y29" s="70">
        <v>10</v>
      </c>
      <c r="Z29" s="71" t="s">
        <v>20</v>
      </c>
      <c r="AA29" s="74" t="s">
        <v>21</v>
      </c>
      <c r="AB29" s="1"/>
      <c r="AD29" s="26"/>
      <c r="AE29" s="40"/>
      <c r="AF29" s="26"/>
    </row>
    <row r="30" spans="1:37" ht="15" customHeight="1" thickTop="1" thickBot="1" x14ac:dyDescent="0.25">
      <c r="A30" s="63">
        <v>17</v>
      </c>
      <c r="B30" s="238" t="str">
        <f>VLOOKUP(A30,$Y$20:$AB$72,2,FALSE)</f>
        <v>稲</v>
      </c>
      <c r="C30" s="293" t="str">
        <f>VLOOKUP(A30,$Y$20:$AB$72,3,FALSE)</f>
        <v>いなげパイレーツ</v>
      </c>
      <c r="D30" s="248">
        <f t="shared" si="4"/>
        <v>6</v>
      </c>
      <c r="E30" s="117" t="s">
        <v>110</v>
      </c>
      <c r="F30" s="102" t="s">
        <v>120</v>
      </c>
      <c r="G30" s="22"/>
      <c r="H30" s="33"/>
      <c r="I30" s="27"/>
      <c r="J30" s="22"/>
      <c r="K30" s="22"/>
      <c r="L30" s="23"/>
      <c r="M30" s="23"/>
      <c r="N30" s="31"/>
      <c r="O30" s="23"/>
      <c r="P30" s="27"/>
      <c r="Q30" s="34" t="s">
        <v>125</v>
      </c>
      <c r="R30" s="169"/>
      <c r="S30" s="170" t="s">
        <v>148</v>
      </c>
      <c r="T30" s="251">
        <f t="shared" ref="T30" si="6">T28+1</f>
        <v>30</v>
      </c>
      <c r="U30" s="249" t="str">
        <f>VLOOKUP(W30,$Y$20:$AA$70,3,FALSE)</f>
        <v>有吉メッツ</v>
      </c>
      <c r="V30" s="240" t="str">
        <f>VLOOKUP(W30,$Y$20:$AA$165,2,FALSE)</f>
        <v>緑</v>
      </c>
      <c r="W30" s="63">
        <v>35</v>
      </c>
      <c r="Y30" s="70">
        <v>11</v>
      </c>
      <c r="Z30" s="71" t="s">
        <v>20</v>
      </c>
      <c r="AA30" s="74" t="s">
        <v>22</v>
      </c>
      <c r="AB30" s="1"/>
      <c r="AD30" s="26"/>
      <c r="AE30" s="41"/>
      <c r="AF30" s="26"/>
    </row>
    <row r="31" spans="1:37" ht="15" customHeight="1" thickTop="1" x14ac:dyDescent="0.2">
      <c r="B31" s="239"/>
      <c r="C31" s="294"/>
      <c r="D31" s="248"/>
      <c r="E31" s="234" t="s">
        <v>204</v>
      </c>
      <c r="F31" s="50"/>
      <c r="G31" s="42"/>
      <c r="H31" s="33" t="s">
        <v>23</v>
      </c>
      <c r="I31" s="43"/>
      <c r="J31" s="22"/>
      <c r="K31" s="22"/>
      <c r="L31" s="23"/>
      <c r="M31" s="23"/>
      <c r="N31" s="31"/>
      <c r="O31" s="23" t="s">
        <v>24</v>
      </c>
      <c r="P31" s="212" t="s">
        <v>204</v>
      </c>
      <c r="Q31" s="24"/>
      <c r="R31" s="171"/>
      <c r="S31" s="172"/>
      <c r="T31" s="252"/>
      <c r="U31" s="250"/>
      <c r="V31" s="241"/>
      <c r="Y31" s="70">
        <v>12</v>
      </c>
      <c r="Z31" s="71" t="s">
        <v>20</v>
      </c>
      <c r="AA31" s="74" t="s">
        <v>25</v>
      </c>
      <c r="AB31" s="1"/>
      <c r="AD31" s="26"/>
      <c r="AE31" s="41"/>
      <c r="AF31" s="26"/>
    </row>
    <row r="32" spans="1:37" ht="15" customHeight="1" thickBot="1" x14ac:dyDescent="0.25">
      <c r="A32" s="63">
        <v>8</v>
      </c>
      <c r="B32" s="238" t="str">
        <f>VLOOKUP(A32,$Y$20:$AB$72,2,FALSE)</f>
        <v>花</v>
      </c>
      <c r="C32" s="293" t="str">
        <f>VLOOKUP(A32,$Y$20:$AB$72,3,FALSE)</f>
        <v>黒　潮</v>
      </c>
      <c r="D32" s="248">
        <f>D30+1</f>
        <v>7</v>
      </c>
      <c r="E32" s="235" t="s">
        <v>206</v>
      </c>
      <c r="F32" s="50"/>
      <c r="G32" s="27"/>
      <c r="H32" s="33"/>
      <c r="I32" s="45"/>
      <c r="J32" s="22"/>
      <c r="K32" s="22"/>
      <c r="L32" s="23"/>
      <c r="M32" s="31"/>
      <c r="N32" s="30"/>
      <c r="O32" s="23"/>
      <c r="P32" s="211" t="s">
        <v>205</v>
      </c>
      <c r="Q32" s="24"/>
      <c r="R32" s="173"/>
      <c r="S32" s="174"/>
      <c r="T32" s="251">
        <f t="shared" ref="T32" si="7">T30+1</f>
        <v>31</v>
      </c>
      <c r="U32" s="240" t="str">
        <f>VLOOKUP(W32,$Y$20:$AA$70,3,FALSE)</f>
        <v>平川ファイターズ</v>
      </c>
      <c r="V32" s="240" t="str">
        <f>VLOOKUP(W32,$Y$20:$AA$165,2,FALSE)</f>
        <v>緑</v>
      </c>
      <c r="W32" s="63">
        <v>38</v>
      </c>
      <c r="Y32" s="70">
        <v>13</v>
      </c>
      <c r="Z32" s="71" t="s">
        <v>20</v>
      </c>
      <c r="AA32" s="74" t="s">
        <v>26</v>
      </c>
      <c r="AB32" s="1"/>
      <c r="AD32" s="26"/>
      <c r="AF32" s="26"/>
      <c r="AG32" s="1"/>
      <c r="AH32" s="26"/>
    </row>
    <row r="33" spans="1:32" ht="15" customHeight="1" thickTop="1" thickBot="1" x14ac:dyDescent="0.25">
      <c r="B33" s="239"/>
      <c r="C33" s="294"/>
      <c r="D33" s="248"/>
      <c r="E33" s="156" t="s">
        <v>139</v>
      </c>
      <c r="F33" s="148" t="s">
        <v>121</v>
      </c>
      <c r="G33" s="34"/>
      <c r="H33" s="33"/>
      <c r="I33" s="33"/>
      <c r="J33" s="22"/>
      <c r="K33" s="22"/>
      <c r="L33" s="23"/>
      <c r="M33" s="31"/>
      <c r="N33" s="39"/>
      <c r="O33" s="23"/>
      <c r="P33" s="27"/>
      <c r="Q33" s="34" t="s">
        <v>155</v>
      </c>
      <c r="R33" s="175" t="s">
        <v>149</v>
      </c>
      <c r="S33" s="168" t="s">
        <v>151</v>
      </c>
      <c r="T33" s="252"/>
      <c r="U33" s="241"/>
      <c r="V33" s="241"/>
      <c r="Y33" s="70">
        <v>14</v>
      </c>
      <c r="Z33" s="71" t="s">
        <v>20</v>
      </c>
      <c r="AA33" s="74" t="s">
        <v>27</v>
      </c>
      <c r="AB33" s="1"/>
      <c r="AD33" s="26"/>
      <c r="AF33" s="26"/>
    </row>
    <row r="34" spans="1:32" ht="15" customHeight="1" thickTop="1" x14ac:dyDescent="0.2">
      <c r="A34" s="63">
        <v>37</v>
      </c>
      <c r="B34" s="238" t="str">
        <f>VLOOKUP(A34,$Y$20:$AB$72,2,FALSE)</f>
        <v>緑</v>
      </c>
      <c r="C34" s="240" t="str">
        <f>VLOOKUP(A34,$Y$20:$AB$72,3,FALSE)</f>
        <v>土気グリーンウエーブ</v>
      </c>
      <c r="D34" s="248">
        <f>D32+1</f>
        <v>8</v>
      </c>
      <c r="E34" s="157" t="s">
        <v>140</v>
      </c>
      <c r="F34" s="99" t="s">
        <v>126</v>
      </c>
      <c r="G34" s="34"/>
      <c r="H34" s="33"/>
      <c r="I34" s="33"/>
      <c r="J34" s="22"/>
      <c r="K34" s="22"/>
      <c r="L34" s="23"/>
      <c r="M34" s="31"/>
      <c r="N34" s="31"/>
      <c r="O34" s="23"/>
      <c r="P34" s="27"/>
      <c r="Q34" s="151" t="s">
        <v>134</v>
      </c>
      <c r="R34" s="176"/>
      <c r="S34" s="177" t="s">
        <v>150</v>
      </c>
      <c r="T34" s="251">
        <f>T32+1</f>
        <v>32</v>
      </c>
      <c r="U34" s="240" t="str">
        <f>VLOOKUP(W34,$Y$20:$AA$70,3,FALSE)</f>
        <v>稲丘ベアーズ</v>
      </c>
      <c r="V34" s="240" t="str">
        <f>VLOOKUP(W34,$Y$20:$AA$165,2,FALSE)</f>
        <v>稲</v>
      </c>
      <c r="W34" s="63">
        <v>16</v>
      </c>
      <c r="Y34" s="70">
        <v>15</v>
      </c>
      <c r="Z34" s="71" t="s">
        <v>28</v>
      </c>
      <c r="AA34" s="74" t="s">
        <v>29</v>
      </c>
      <c r="AB34" s="1"/>
      <c r="AD34" s="26"/>
      <c r="AF34" s="26"/>
    </row>
    <row r="35" spans="1:32" ht="15" customHeight="1" thickBot="1" x14ac:dyDescent="0.25">
      <c r="B35" s="239"/>
      <c r="C35" s="241"/>
      <c r="D35" s="248"/>
      <c r="E35" s="199" t="s">
        <v>161</v>
      </c>
      <c r="F35" s="96" t="s">
        <v>30</v>
      </c>
      <c r="G35" s="190" t="s">
        <v>172</v>
      </c>
      <c r="H35" s="33"/>
      <c r="I35" s="33"/>
      <c r="J35" s="22"/>
      <c r="K35" s="22"/>
      <c r="L35" s="23"/>
      <c r="M35" s="31"/>
      <c r="N35" s="31"/>
      <c r="O35" s="23"/>
      <c r="P35" s="98" t="s">
        <v>131</v>
      </c>
      <c r="Q35" s="37" t="s">
        <v>31</v>
      </c>
      <c r="R35" s="206" t="s">
        <v>166</v>
      </c>
      <c r="S35" s="207"/>
      <c r="T35" s="252"/>
      <c r="U35" s="241"/>
      <c r="V35" s="241"/>
      <c r="Y35" s="70">
        <v>16</v>
      </c>
      <c r="Z35" s="71" t="s">
        <v>28</v>
      </c>
      <c r="AA35" s="74" t="s">
        <v>32</v>
      </c>
      <c r="AB35" s="1"/>
      <c r="AD35" s="26"/>
      <c r="AF35" s="26"/>
    </row>
    <row r="36" spans="1:32" ht="15" customHeight="1" thickTop="1" thickBot="1" x14ac:dyDescent="0.6">
      <c r="A36" s="63">
        <v>22</v>
      </c>
      <c r="B36" s="238" t="str">
        <f>VLOOKUP(A36,$Y$20:$AB$72,2,FALSE)</f>
        <v>稲</v>
      </c>
      <c r="C36" s="240" t="str">
        <f>VLOOKUP(A36,$Y$20:$AB$72,3,FALSE)</f>
        <v>緑町レッドイーグルス</v>
      </c>
      <c r="D36" s="248">
        <f t="shared" ref="D36" si="8">D34+1</f>
        <v>9</v>
      </c>
      <c r="E36" s="181" t="s">
        <v>160</v>
      </c>
      <c r="F36" s="90"/>
      <c r="G36" s="46" t="s">
        <v>165</v>
      </c>
      <c r="H36" s="33"/>
      <c r="I36" s="33"/>
      <c r="J36" s="22"/>
      <c r="K36" s="278"/>
      <c r="L36" s="279"/>
      <c r="M36" s="31"/>
      <c r="N36" s="31"/>
      <c r="O36" s="31"/>
      <c r="P36" s="99" t="s">
        <v>155</v>
      </c>
      <c r="Q36" s="34"/>
      <c r="R36" s="208" t="s">
        <v>167</v>
      </c>
      <c r="S36" s="179"/>
      <c r="T36" s="251">
        <f t="shared" ref="T36" si="9">T34+1</f>
        <v>33</v>
      </c>
      <c r="U36" s="293" t="str">
        <f>VLOOKUP(W36,$Y$20:$AA$70,3,FALSE)</f>
        <v>小倉台ライガース</v>
      </c>
      <c r="V36" s="240" t="str">
        <f>VLOOKUP(W36,$Y$20:$AA$165,2,FALSE)</f>
        <v>若</v>
      </c>
      <c r="W36" s="63">
        <v>26</v>
      </c>
      <c r="Y36" s="70">
        <v>17</v>
      </c>
      <c r="Z36" s="71" t="s">
        <v>28</v>
      </c>
      <c r="AA36" s="74" t="s">
        <v>33</v>
      </c>
      <c r="AB36" s="1"/>
      <c r="AD36" s="26"/>
      <c r="AF36" s="26"/>
    </row>
    <row r="37" spans="1:32" ht="15" customHeight="1" thickTop="1" thickBot="1" x14ac:dyDescent="0.25">
      <c r="B37" s="239"/>
      <c r="C37" s="241"/>
      <c r="D37" s="248"/>
      <c r="E37" s="158" t="s">
        <v>95</v>
      </c>
      <c r="F37" s="103" t="s">
        <v>121</v>
      </c>
      <c r="G37" s="33"/>
      <c r="H37" s="39"/>
      <c r="I37" s="33"/>
      <c r="J37" s="275"/>
      <c r="K37" s="275"/>
      <c r="L37" s="275"/>
      <c r="M37" s="276"/>
      <c r="N37" s="31"/>
      <c r="O37" s="39"/>
      <c r="P37" s="197" t="s">
        <v>34</v>
      </c>
      <c r="Q37" s="194" t="s">
        <v>127</v>
      </c>
      <c r="R37" s="145" t="s">
        <v>35</v>
      </c>
      <c r="S37" s="127" t="s">
        <v>98</v>
      </c>
      <c r="T37" s="252"/>
      <c r="U37" s="294"/>
      <c r="V37" s="241"/>
      <c r="Y37" s="70">
        <v>18</v>
      </c>
      <c r="Z37" s="71" t="s">
        <v>28</v>
      </c>
      <c r="AA37" s="74" t="s">
        <v>36</v>
      </c>
      <c r="AB37" s="1"/>
      <c r="AD37" s="26"/>
      <c r="AF37" s="26"/>
    </row>
    <row r="38" spans="1:32" ht="15" customHeight="1" thickTop="1" thickBot="1" x14ac:dyDescent="0.25">
      <c r="A38" s="63">
        <v>27</v>
      </c>
      <c r="B38" s="238" t="str">
        <f>VLOOKUP(A38,$Y$20:$AB$72,2,FALSE)</f>
        <v>若</v>
      </c>
      <c r="C38" s="240" t="str">
        <f>VLOOKUP(A38,$Y$20:$AB$72,3,FALSE)</f>
        <v>桜木ライオンズ</v>
      </c>
      <c r="D38" s="248">
        <f t="shared" ref="D38" si="10">D36+1</f>
        <v>10</v>
      </c>
      <c r="E38" s="159" t="s">
        <v>108</v>
      </c>
      <c r="F38" s="104" t="s">
        <v>120</v>
      </c>
      <c r="G38" s="33" t="s">
        <v>37</v>
      </c>
      <c r="H38" s="229" t="s">
        <v>201</v>
      </c>
      <c r="I38" s="33"/>
      <c r="J38" s="275"/>
      <c r="K38" s="275"/>
      <c r="L38" s="275"/>
      <c r="M38" s="276"/>
      <c r="N38" s="213"/>
      <c r="O38" s="93" t="s">
        <v>194</v>
      </c>
      <c r="P38" s="51"/>
      <c r="Q38" s="93" t="s">
        <v>126</v>
      </c>
      <c r="R38" s="122"/>
      <c r="S38" s="128" t="s">
        <v>114</v>
      </c>
      <c r="T38" s="251">
        <f t="shared" ref="T38" si="11">T36+1</f>
        <v>34</v>
      </c>
      <c r="U38" s="240" t="str">
        <f>VLOOKUP(W38,$Y$20:$AA$70,3,FALSE)</f>
        <v>千葉ラディアンツ</v>
      </c>
      <c r="V38" s="240" t="str">
        <f>VLOOKUP(W38,$Y$20:$AA$165,2,FALSE)</f>
        <v>花</v>
      </c>
      <c r="W38" s="63">
        <v>10</v>
      </c>
      <c r="Y38" s="70">
        <v>19</v>
      </c>
      <c r="Z38" s="71" t="s">
        <v>28</v>
      </c>
      <c r="AA38" s="74" t="s">
        <v>38</v>
      </c>
      <c r="AB38" s="1"/>
      <c r="AD38" s="26"/>
      <c r="AF38" s="26"/>
    </row>
    <row r="39" spans="1:32" ht="15" customHeight="1" thickTop="1" x14ac:dyDescent="0.2">
      <c r="B39" s="239"/>
      <c r="C39" s="241"/>
      <c r="D39" s="248"/>
      <c r="E39" s="295" t="s">
        <v>186</v>
      </c>
      <c r="F39" s="50"/>
      <c r="G39" s="227"/>
      <c r="H39" s="230" t="s">
        <v>200</v>
      </c>
      <c r="I39" s="33"/>
      <c r="J39" s="275"/>
      <c r="K39" s="275"/>
      <c r="L39" s="275"/>
      <c r="M39" s="276"/>
      <c r="N39" s="23"/>
      <c r="O39" s="221" t="s">
        <v>195</v>
      </c>
      <c r="P39" s="51"/>
      <c r="Q39" s="296" t="s">
        <v>186</v>
      </c>
      <c r="R39" s="120"/>
      <c r="S39" s="121"/>
      <c r="T39" s="252"/>
      <c r="U39" s="241"/>
      <c r="V39" s="241"/>
      <c r="Y39" s="70">
        <v>20</v>
      </c>
      <c r="Z39" s="71" t="s">
        <v>28</v>
      </c>
      <c r="AA39" s="74" t="s">
        <v>39</v>
      </c>
      <c r="AB39" s="1"/>
      <c r="AD39" s="26"/>
      <c r="AF39" s="26"/>
    </row>
    <row r="40" spans="1:32" ht="15" customHeight="1" thickBot="1" x14ac:dyDescent="0.25">
      <c r="A40" s="63">
        <v>43</v>
      </c>
      <c r="B40" s="238" t="str">
        <f>VLOOKUP(A40,$Y$20:$AB$72,2,FALSE)</f>
        <v>美</v>
      </c>
      <c r="C40" s="249" t="str">
        <f>VLOOKUP(A40,$Y$20:$AB$72,3,FALSE)</f>
        <v>磯辺シャークス</v>
      </c>
      <c r="D40" s="248">
        <f t="shared" ref="D40" si="12">D38+1</f>
        <v>11</v>
      </c>
      <c r="E40" s="295" t="s">
        <v>188</v>
      </c>
      <c r="F40" s="50"/>
      <c r="G40" s="227"/>
      <c r="H40" s="22"/>
      <c r="I40" s="33"/>
      <c r="J40" s="47"/>
      <c r="K40" s="47"/>
      <c r="L40" s="47"/>
      <c r="M40" s="48"/>
      <c r="N40" s="23"/>
      <c r="O40" s="222"/>
      <c r="P40" s="51"/>
      <c r="Q40" s="296" t="s">
        <v>189</v>
      </c>
      <c r="R40" s="122"/>
      <c r="S40" s="134"/>
      <c r="T40" s="251">
        <f t="shared" ref="T40" si="13">T38+1</f>
        <v>35</v>
      </c>
      <c r="U40" s="240" t="str">
        <f>VLOOKUP(W40,$Y$20:$AA$70,3,FALSE)</f>
        <v>磯辺トータス</v>
      </c>
      <c r="V40" s="240" t="str">
        <f>VLOOKUP(W40,$Y$20:$AA$165,2,FALSE)</f>
        <v>美</v>
      </c>
      <c r="W40" s="63">
        <v>45</v>
      </c>
      <c r="Y40" s="70">
        <v>21</v>
      </c>
      <c r="Z40" s="71" t="s">
        <v>40</v>
      </c>
      <c r="AA40" s="74" t="s">
        <v>41</v>
      </c>
      <c r="AB40" s="1"/>
      <c r="AD40" s="26"/>
      <c r="AF40" s="26"/>
    </row>
    <row r="41" spans="1:32" ht="15" customHeight="1" thickTop="1" thickBot="1" x14ac:dyDescent="0.6">
      <c r="B41" s="239"/>
      <c r="C41" s="250"/>
      <c r="D41" s="248"/>
      <c r="E41" s="160" t="s">
        <v>145</v>
      </c>
      <c r="F41" s="107" t="s">
        <v>42</v>
      </c>
      <c r="G41" s="228" t="s">
        <v>156</v>
      </c>
      <c r="H41" s="22"/>
      <c r="I41" s="33"/>
      <c r="J41" s="47"/>
      <c r="K41" s="47"/>
      <c r="L41" s="47"/>
      <c r="M41" s="48"/>
      <c r="N41" s="23"/>
      <c r="O41" s="222"/>
      <c r="P41" s="82" t="s">
        <v>119</v>
      </c>
      <c r="Q41" s="28" t="s">
        <v>43</v>
      </c>
      <c r="R41" s="255" t="s">
        <v>98</v>
      </c>
      <c r="S41" s="277"/>
      <c r="T41" s="252"/>
      <c r="U41" s="241"/>
      <c r="V41" s="241"/>
      <c r="Y41" s="70">
        <v>22</v>
      </c>
      <c r="Z41" s="71" t="s">
        <v>40</v>
      </c>
      <c r="AA41" s="74" t="s">
        <v>44</v>
      </c>
      <c r="AB41" s="1"/>
      <c r="AD41" s="26"/>
      <c r="AF41" s="26"/>
    </row>
    <row r="42" spans="1:32" ht="15" customHeight="1" thickTop="1" thickBot="1" x14ac:dyDescent="0.25">
      <c r="A42" s="63">
        <v>21</v>
      </c>
      <c r="B42" s="238" t="str">
        <f>VLOOKUP(A42,$Y$20:$AB$72,2,FALSE)</f>
        <v>稲</v>
      </c>
      <c r="C42" s="240" t="str">
        <f>VLOOKUP(A42,$Y$20:$AB$72,3,FALSE)</f>
        <v>天台バッファローズ</v>
      </c>
      <c r="D42" s="248">
        <f t="shared" ref="D42" si="14">D40+1</f>
        <v>12</v>
      </c>
      <c r="E42" s="161" t="s">
        <v>146</v>
      </c>
      <c r="F42" s="88"/>
      <c r="G42" s="82" t="s">
        <v>126</v>
      </c>
      <c r="H42" s="22"/>
      <c r="I42" s="33"/>
      <c r="J42" s="47"/>
      <c r="K42" s="47"/>
      <c r="L42" s="47"/>
      <c r="M42" s="48"/>
      <c r="N42" s="23"/>
      <c r="O42" s="23"/>
      <c r="P42" s="83" t="s">
        <v>120</v>
      </c>
      <c r="Q42" s="84"/>
      <c r="R42" s="143"/>
      <c r="S42" s="135" t="s">
        <v>112</v>
      </c>
      <c r="T42" s="251">
        <f t="shared" ref="T42" si="15">T40+1</f>
        <v>36</v>
      </c>
      <c r="U42" s="249" t="str">
        <f>VLOOKUP(W42,$Y$20:$AA$70,3,FALSE)</f>
        <v>大森フライヤーズ</v>
      </c>
      <c r="V42" s="240" t="str">
        <f>VLOOKUP(W42,$Y$20:$AA$165,2,FALSE)</f>
        <v>中</v>
      </c>
      <c r="W42" s="63">
        <v>4</v>
      </c>
      <c r="Y42" s="70">
        <v>23</v>
      </c>
      <c r="Z42" s="71" t="s">
        <v>40</v>
      </c>
      <c r="AA42" s="74" t="s">
        <v>45</v>
      </c>
      <c r="AB42" s="1"/>
      <c r="AD42" s="26"/>
      <c r="AF42" s="26"/>
    </row>
    <row r="43" spans="1:32" ht="15" customHeight="1" thickTop="1" x14ac:dyDescent="0.2">
      <c r="B43" s="239"/>
      <c r="C43" s="241"/>
      <c r="D43" s="248"/>
      <c r="E43" s="162"/>
      <c r="F43" s="89"/>
      <c r="G43" s="22"/>
      <c r="H43" s="42"/>
      <c r="I43" s="33" t="s">
        <v>46</v>
      </c>
      <c r="J43" s="35"/>
      <c r="K43" s="29"/>
      <c r="L43" s="25"/>
      <c r="M43" s="49"/>
      <c r="N43" s="23" t="s">
        <v>47</v>
      </c>
      <c r="O43" s="44"/>
      <c r="P43" s="51"/>
      <c r="Q43" s="85"/>
      <c r="R43" s="146"/>
      <c r="S43" s="136"/>
      <c r="T43" s="252"/>
      <c r="U43" s="250"/>
      <c r="V43" s="241"/>
      <c r="Y43" s="70">
        <v>24</v>
      </c>
      <c r="Z43" s="71" t="s">
        <v>40</v>
      </c>
      <c r="AA43" s="74" t="s">
        <v>48</v>
      </c>
      <c r="AB43" s="1"/>
      <c r="AD43" s="26"/>
      <c r="AF43" s="26"/>
    </row>
    <row r="44" spans="1:32" ht="15" customHeight="1" thickBot="1" x14ac:dyDescent="0.25">
      <c r="A44" s="63">
        <v>3</v>
      </c>
      <c r="B44" s="238" t="str">
        <f>VLOOKUP(A44,$Y$20:$AB$72,2,FALSE)</f>
        <v>中</v>
      </c>
      <c r="C44" s="240" t="str">
        <f>VLOOKUP(A44,$Y$20:$AB$72,3,FALSE)</f>
        <v>生浜ヤンキース</v>
      </c>
      <c r="D44" s="248">
        <f t="shared" ref="D44" si="16">D42+1</f>
        <v>13</v>
      </c>
      <c r="E44" s="163"/>
      <c r="F44" s="50"/>
      <c r="G44" s="22"/>
      <c r="H44" s="50"/>
      <c r="I44" s="33"/>
      <c r="J44" s="275" t="s">
        <v>49</v>
      </c>
      <c r="K44" s="275"/>
      <c r="L44" s="275"/>
      <c r="M44" s="276"/>
      <c r="N44" s="23"/>
      <c r="O44" s="23"/>
      <c r="P44" s="51"/>
      <c r="Q44" s="186"/>
      <c r="R44" s="149"/>
      <c r="S44" s="150"/>
      <c r="T44" s="251">
        <f t="shared" ref="T44" si="17">T42+1</f>
        <v>37</v>
      </c>
      <c r="U44" s="249" t="str">
        <f>VLOOKUP(W44,$Y$20:$AA$70,3,FALSE)</f>
        <v>花見川ツインズ</v>
      </c>
      <c r="V44" s="240" t="str">
        <f>VLOOKUP(W44,$Y$20:$AA$165,2,FALSE)</f>
        <v>花</v>
      </c>
      <c r="W44" s="63">
        <v>12</v>
      </c>
      <c r="Y44" s="70">
        <v>25</v>
      </c>
      <c r="Z44" s="71" t="s">
        <v>40</v>
      </c>
      <c r="AA44" s="75" t="s">
        <v>50</v>
      </c>
      <c r="AB44" s="1"/>
      <c r="AD44" s="26"/>
      <c r="AF44" s="26"/>
    </row>
    <row r="45" spans="1:32" ht="15" customHeight="1" thickTop="1" thickBot="1" x14ac:dyDescent="0.25">
      <c r="B45" s="239"/>
      <c r="C45" s="241"/>
      <c r="D45" s="248"/>
      <c r="E45" s="164" t="s">
        <v>98</v>
      </c>
      <c r="F45" s="36" t="s">
        <v>51</v>
      </c>
      <c r="G45" s="106" t="s">
        <v>126</v>
      </c>
      <c r="H45" s="22"/>
      <c r="I45" s="33"/>
      <c r="J45" s="47"/>
      <c r="K45" s="47"/>
      <c r="L45" s="47"/>
      <c r="M45" s="48"/>
      <c r="N45" s="23"/>
      <c r="O45" s="23"/>
      <c r="P45" s="82" t="s">
        <v>164</v>
      </c>
      <c r="Q45" s="187" t="s">
        <v>52</v>
      </c>
      <c r="R45" s="273" t="s">
        <v>162</v>
      </c>
      <c r="S45" s="274"/>
      <c r="T45" s="252"/>
      <c r="U45" s="250"/>
      <c r="V45" s="241"/>
      <c r="Y45" s="70">
        <v>26</v>
      </c>
      <c r="Z45" s="71" t="s">
        <v>53</v>
      </c>
      <c r="AA45" s="74" t="s">
        <v>54</v>
      </c>
      <c r="AB45" s="1"/>
      <c r="AD45" s="26"/>
      <c r="AF45" s="26"/>
    </row>
    <row r="46" spans="1:32" ht="15" customHeight="1" thickTop="1" thickBot="1" x14ac:dyDescent="0.25">
      <c r="A46" s="63">
        <v>34</v>
      </c>
      <c r="B46" s="238" t="str">
        <f>VLOOKUP(A46,$Y$20:$AB$72,2,FALSE)</f>
        <v>緑</v>
      </c>
      <c r="C46" s="293" t="str">
        <f>VLOOKUP(A46,$Y$20:$AB$72,3,FALSE)</f>
        <v>あすみが丘ゴールデンスタ-ズ</v>
      </c>
      <c r="D46" s="248">
        <f t="shared" ref="D46" si="18">D44+1</f>
        <v>14</v>
      </c>
      <c r="E46" s="165" t="s">
        <v>104</v>
      </c>
      <c r="F46" s="50"/>
      <c r="G46" s="109" t="s">
        <v>132</v>
      </c>
      <c r="H46" s="22"/>
      <c r="I46" s="33"/>
      <c r="J46" s="47"/>
      <c r="K46" s="47"/>
      <c r="L46" s="47"/>
      <c r="M46" s="48"/>
      <c r="N46" s="23"/>
      <c r="O46" s="222"/>
      <c r="P46" s="217" t="s">
        <v>119</v>
      </c>
      <c r="Q46" s="32"/>
      <c r="R46" s="180" t="s">
        <v>159</v>
      </c>
      <c r="S46" s="183"/>
      <c r="T46" s="251">
        <f t="shared" ref="T46" si="19">T44+1</f>
        <v>38</v>
      </c>
      <c r="U46" s="240" t="str">
        <f>VLOOKUP(W46,$Y$20:$AA$70,3,FALSE)</f>
        <v>ヤングジャイアンツ</v>
      </c>
      <c r="V46" s="240" t="str">
        <f>VLOOKUP(W46,$Y$20:$AA$165,2,FALSE)</f>
        <v>稲</v>
      </c>
      <c r="W46" s="63">
        <v>24</v>
      </c>
      <c r="Y46" s="70">
        <v>27</v>
      </c>
      <c r="Z46" s="71" t="s">
        <v>55</v>
      </c>
      <c r="AA46" s="74" t="s">
        <v>56</v>
      </c>
      <c r="AB46" s="1"/>
      <c r="AD46" s="26"/>
      <c r="AE46" s="7"/>
      <c r="AF46" s="26"/>
    </row>
    <row r="47" spans="1:32" ht="15" customHeight="1" thickTop="1" thickBot="1" x14ac:dyDescent="0.25">
      <c r="B47" s="239"/>
      <c r="C47" s="294"/>
      <c r="D47" s="248"/>
      <c r="E47" s="295" t="s">
        <v>192</v>
      </c>
      <c r="F47" s="107"/>
      <c r="G47" s="33"/>
      <c r="H47" s="22"/>
      <c r="I47" s="33"/>
      <c r="J47" s="47"/>
      <c r="K47" s="47"/>
      <c r="L47" s="47"/>
      <c r="M47" s="48"/>
      <c r="N47" s="23"/>
      <c r="O47" s="223" t="s">
        <v>197</v>
      </c>
      <c r="P47" s="51"/>
      <c r="Q47" s="296" t="s">
        <v>186</v>
      </c>
      <c r="R47" s="144"/>
      <c r="S47" s="133"/>
      <c r="T47" s="252"/>
      <c r="U47" s="241"/>
      <c r="V47" s="241"/>
      <c r="Y47" s="70">
        <v>28</v>
      </c>
      <c r="Z47" s="71" t="s">
        <v>55</v>
      </c>
      <c r="AA47" s="74" t="s">
        <v>57</v>
      </c>
      <c r="AB47" s="1"/>
      <c r="AD47" s="26"/>
      <c r="AF47" s="26"/>
    </row>
    <row r="48" spans="1:32" ht="15" customHeight="1" thickTop="1" thickBot="1" x14ac:dyDescent="0.25">
      <c r="A48" s="63">
        <v>25</v>
      </c>
      <c r="B48" s="238" t="str">
        <f>VLOOKUP(A48,$Y$20:$AB$72,2,FALSE)</f>
        <v>稲</v>
      </c>
      <c r="C48" s="240" t="str">
        <f>VLOOKUP(A48,$Y$20:$AB$72,3,FALSE)</f>
        <v>わかしおタイガース</v>
      </c>
      <c r="D48" s="248">
        <f t="shared" ref="D48" si="20">D46+1</f>
        <v>15</v>
      </c>
      <c r="E48" s="298" t="s">
        <v>193</v>
      </c>
      <c r="F48" s="50"/>
      <c r="G48" s="33"/>
      <c r="H48" s="291" t="s">
        <v>203</v>
      </c>
      <c r="I48" s="33"/>
      <c r="J48" s="47"/>
      <c r="K48" s="47"/>
      <c r="L48" s="47"/>
      <c r="M48" s="48"/>
      <c r="N48" s="224"/>
      <c r="O48" s="214" t="s">
        <v>198</v>
      </c>
      <c r="P48" s="51" t="s">
        <v>58</v>
      </c>
      <c r="Q48" s="297" t="s">
        <v>190</v>
      </c>
      <c r="R48" s="122"/>
      <c r="S48" s="123"/>
      <c r="T48" s="251">
        <f t="shared" ref="T48" si="21">T46+1</f>
        <v>39</v>
      </c>
      <c r="U48" s="240" t="str">
        <f>VLOOKUP(W48,$Y$20:$AA$70,3,FALSE)</f>
        <v>園生わかば</v>
      </c>
      <c r="V48" s="240" t="str">
        <f>VLOOKUP(W48,$Y$20:$AA$165,2,FALSE)</f>
        <v>稲</v>
      </c>
      <c r="W48" s="63">
        <v>20</v>
      </c>
      <c r="Y48" s="70">
        <v>29</v>
      </c>
      <c r="Z48" s="71" t="s">
        <v>55</v>
      </c>
      <c r="AA48" s="74" t="s">
        <v>59</v>
      </c>
      <c r="AC48" s="7"/>
      <c r="AD48" s="26"/>
      <c r="AF48" s="26"/>
    </row>
    <row r="49" spans="1:37" ht="15" customHeight="1" thickTop="1" thickBot="1" x14ac:dyDescent="0.3">
      <c r="B49" s="239"/>
      <c r="C49" s="241"/>
      <c r="D49" s="248"/>
      <c r="E49" s="166" t="s">
        <v>137</v>
      </c>
      <c r="F49" s="152" t="s">
        <v>120</v>
      </c>
      <c r="G49" s="227" t="s">
        <v>60</v>
      </c>
      <c r="H49" s="292" t="s">
        <v>200</v>
      </c>
      <c r="I49" s="33"/>
      <c r="J49" s="47"/>
      <c r="K49" s="47"/>
      <c r="L49" s="47"/>
      <c r="M49" s="48"/>
      <c r="N49" s="31"/>
      <c r="O49" s="215"/>
      <c r="P49" s="51"/>
      <c r="Q49" s="52" t="s">
        <v>61</v>
      </c>
      <c r="R49" s="180" t="s">
        <v>168</v>
      </c>
      <c r="S49" s="172"/>
      <c r="T49" s="252"/>
      <c r="U49" s="241"/>
      <c r="V49" s="241"/>
      <c r="Y49" s="70">
        <v>30</v>
      </c>
      <c r="Z49" s="71" t="s">
        <v>55</v>
      </c>
      <c r="AA49" s="74" t="s">
        <v>62</v>
      </c>
      <c r="AC49" s="7"/>
      <c r="AD49" s="26"/>
      <c r="AF49" s="26"/>
    </row>
    <row r="50" spans="1:37" ht="15" customHeight="1" thickTop="1" thickBot="1" x14ac:dyDescent="0.3">
      <c r="A50" s="63">
        <v>9</v>
      </c>
      <c r="B50" s="238" t="str">
        <f>VLOOKUP(A50,$Y$20:$AB$72,2,FALSE)</f>
        <v>花</v>
      </c>
      <c r="C50" s="240" t="str">
        <f>VLOOKUP(A50,$Y$20:$AB$72,3,FALSE)</f>
        <v>武石ブルーサンダー</v>
      </c>
      <c r="D50" s="248">
        <f t="shared" ref="D50" si="22">D48+1</f>
        <v>16</v>
      </c>
      <c r="E50" s="157" t="s">
        <v>138</v>
      </c>
      <c r="F50" s="153" t="s">
        <v>125</v>
      </c>
      <c r="G50" s="227"/>
      <c r="H50" s="39"/>
      <c r="I50" s="33"/>
      <c r="J50" s="47"/>
      <c r="K50" s="47"/>
      <c r="L50" s="47"/>
      <c r="M50" s="48"/>
      <c r="N50" s="31"/>
      <c r="O50" s="39"/>
      <c r="P50" s="82" t="s">
        <v>131</v>
      </c>
      <c r="Q50" s="53"/>
      <c r="R50" s="180" t="s">
        <v>169</v>
      </c>
      <c r="S50" s="210"/>
      <c r="T50" s="251">
        <f t="shared" ref="T50:T64" si="23">T48+1</f>
        <v>40</v>
      </c>
      <c r="U50" s="293" t="str">
        <f>VLOOKUP(W50,$Y$20:$AA$70,3,FALSE)</f>
        <v>真砂シーホークス</v>
      </c>
      <c r="V50" s="240" t="str">
        <f>VLOOKUP(W50,$Y$20:$AA$165,2,FALSE)</f>
        <v>美</v>
      </c>
      <c r="W50" s="63">
        <v>42</v>
      </c>
      <c r="Y50" s="70">
        <v>31</v>
      </c>
      <c r="Z50" s="71" t="s">
        <v>55</v>
      </c>
      <c r="AA50" s="74" t="s">
        <v>63</v>
      </c>
      <c r="AC50" s="7"/>
      <c r="AD50" s="26"/>
      <c r="AF50" s="26"/>
    </row>
    <row r="51" spans="1:37" ht="15" customHeight="1" thickTop="1" thickBot="1" x14ac:dyDescent="0.6">
      <c r="B51" s="239"/>
      <c r="C51" s="241"/>
      <c r="D51" s="248"/>
      <c r="E51" s="198" t="s">
        <v>168</v>
      </c>
      <c r="F51" s="90" t="s">
        <v>64</v>
      </c>
      <c r="G51" s="290" t="s">
        <v>126</v>
      </c>
      <c r="H51" s="33"/>
      <c r="I51" s="33"/>
      <c r="J51" s="259"/>
      <c r="K51" s="260"/>
      <c r="L51" s="260"/>
      <c r="M51" s="261"/>
      <c r="N51" s="31"/>
      <c r="O51" s="27"/>
      <c r="P51" s="155" t="s">
        <v>156</v>
      </c>
      <c r="Q51" s="195" t="s">
        <v>133</v>
      </c>
      <c r="R51" s="271" t="s">
        <v>100</v>
      </c>
      <c r="S51" s="272"/>
      <c r="T51" s="252"/>
      <c r="U51" s="294"/>
      <c r="V51" s="241"/>
      <c r="Y51" s="70">
        <v>32</v>
      </c>
      <c r="Z51" s="71" t="s">
        <v>55</v>
      </c>
      <c r="AA51" s="74" t="s">
        <v>65</v>
      </c>
      <c r="AC51" s="7"/>
      <c r="AD51" s="26"/>
      <c r="AF51" s="26"/>
    </row>
    <row r="52" spans="1:37" ht="15" customHeight="1" thickTop="1" x14ac:dyDescent="0.55000000000000004">
      <c r="A52" s="63">
        <v>29</v>
      </c>
      <c r="B52" s="238" t="str">
        <f t="shared" ref="B52" si="24">VLOOKUP(A52,$Y$20:$AB$72,2,FALSE)</f>
        <v>若</v>
      </c>
      <c r="C52" s="240" t="str">
        <f>VLOOKUP(A52,$Y$20:$AB$72,3,FALSE)</f>
        <v>千城台レッドシャーク</v>
      </c>
      <c r="D52" s="248">
        <f t="shared" ref="D52" si="25">D50+1</f>
        <v>17</v>
      </c>
      <c r="E52" s="181" t="s">
        <v>170</v>
      </c>
      <c r="F52" s="96"/>
      <c r="G52" s="193" t="s">
        <v>173</v>
      </c>
      <c r="H52" s="33"/>
      <c r="I52" s="33"/>
      <c r="J52" s="262"/>
      <c r="K52" s="263"/>
      <c r="L52" s="263"/>
      <c r="M52" s="264"/>
      <c r="N52" s="31"/>
      <c r="O52" s="23"/>
      <c r="P52" s="82"/>
      <c r="Q52" s="196" t="s">
        <v>134</v>
      </c>
      <c r="R52" s="265" t="s">
        <v>106</v>
      </c>
      <c r="S52" s="266"/>
      <c r="T52" s="251">
        <f t="shared" si="23"/>
        <v>41</v>
      </c>
      <c r="U52" s="240" t="str">
        <f>VLOOKUP(W52,$Y$20:$AA$70,3,FALSE)</f>
        <v>花輪ユナイト</v>
      </c>
      <c r="V52" s="240" t="str">
        <f>VLOOKUP(W52,$Y$20:$AA$165,2,FALSE)</f>
        <v>中</v>
      </c>
      <c r="W52" s="63">
        <v>7</v>
      </c>
      <c r="Y52" s="70">
        <v>33</v>
      </c>
      <c r="Z52" s="71" t="s">
        <v>66</v>
      </c>
      <c r="AA52" s="76" t="s">
        <v>67</v>
      </c>
      <c r="AD52" s="26"/>
      <c r="AF52" s="26"/>
    </row>
    <row r="53" spans="1:37" ht="15" customHeight="1" thickBot="1" x14ac:dyDescent="0.6">
      <c r="B53" s="239"/>
      <c r="C53" s="241"/>
      <c r="D53" s="248"/>
      <c r="E53" s="158" t="s">
        <v>144</v>
      </c>
      <c r="F53" s="191" t="s">
        <v>157</v>
      </c>
      <c r="G53" s="27"/>
      <c r="H53" s="33"/>
      <c r="I53" s="33"/>
      <c r="J53" s="259"/>
      <c r="K53" s="260"/>
      <c r="L53" s="260"/>
      <c r="M53" s="261"/>
      <c r="N53" s="213"/>
      <c r="O53" s="23" t="s">
        <v>68</v>
      </c>
      <c r="P53" s="212" t="s">
        <v>204</v>
      </c>
      <c r="Q53" s="211"/>
      <c r="R53" s="120"/>
      <c r="S53" s="132"/>
      <c r="T53" s="252"/>
      <c r="U53" s="241"/>
      <c r="V53" s="241"/>
      <c r="Y53" s="70">
        <v>34</v>
      </c>
      <c r="Z53" s="71" t="s">
        <v>66</v>
      </c>
      <c r="AA53" s="76" t="s">
        <v>69</v>
      </c>
      <c r="AC53" s="7"/>
      <c r="AD53" s="26"/>
      <c r="AF53" s="26"/>
    </row>
    <row r="54" spans="1:37" ht="15" customHeight="1" thickTop="1" thickBot="1" x14ac:dyDescent="0.6">
      <c r="A54" s="63">
        <v>46</v>
      </c>
      <c r="B54" s="238" t="str">
        <f t="shared" ref="B54" si="26">VLOOKUP(A54,$Y$20:$AB$72,2,FALSE)</f>
        <v>美</v>
      </c>
      <c r="C54" s="249" t="str">
        <f>VLOOKUP(A54,$Y$20:$AB$72,3,FALSE)</f>
        <v>幕西ファイヤーズ</v>
      </c>
      <c r="D54" s="248">
        <f t="shared" ref="D54" si="27">D52+1</f>
        <v>18</v>
      </c>
      <c r="E54" s="159" t="s">
        <v>94</v>
      </c>
      <c r="F54" s="192" t="s">
        <v>158</v>
      </c>
      <c r="G54" s="22"/>
      <c r="H54" s="33"/>
      <c r="I54" s="33"/>
      <c r="J54" s="262"/>
      <c r="K54" s="263"/>
      <c r="L54" s="263"/>
      <c r="M54" s="263"/>
      <c r="N54" s="225"/>
      <c r="O54" s="23"/>
      <c r="P54" s="211" t="s">
        <v>209</v>
      </c>
      <c r="Q54" s="211"/>
      <c r="R54" s="149"/>
      <c r="S54" s="150"/>
      <c r="T54" s="251">
        <f t="shared" si="23"/>
        <v>42</v>
      </c>
      <c r="U54" s="293" t="str">
        <f>VLOOKUP(W54,$Y$20:$AA$70,3,FALSE)</f>
        <v>花園ライオンズ</v>
      </c>
      <c r="V54" s="240" t="str">
        <f>VLOOKUP(W54,$Y$20:$AA$165,2,FALSE)</f>
        <v>花</v>
      </c>
      <c r="W54" s="63">
        <v>11</v>
      </c>
      <c r="Y54" s="70">
        <v>35</v>
      </c>
      <c r="Z54" s="71" t="s">
        <v>66</v>
      </c>
      <c r="AA54" s="77" t="s">
        <v>70</v>
      </c>
      <c r="AC54" s="7"/>
      <c r="AD54" s="26"/>
      <c r="AF54" s="26"/>
    </row>
    <row r="55" spans="1:37" ht="15" customHeight="1" thickTop="1" thickBot="1" x14ac:dyDescent="0.25">
      <c r="B55" s="239"/>
      <c r="C55" s="250"/>
      <c r="D55" s="248"/>
      <c r="E55" s="267"/>
      <c r="F55" s="268"/>
      <c r="G55" s="268"/>
      <c r="H55" s="33" t="s">
        <v>71</v>
      </c>
      <c r="I55" s="33"/>
      <c r="J55" s="236"/>
      <c r="K55" s="237"/>
      <c r="L55" s="237"/>
      <c r="M55" s="237"/>
      <c r="N55" s="226"/>
      <c r="O55" s="23"/>
      <c r="P55" s="27"/>
      <c r="Q55" s="154" t="s">
        <v>153</v>
      </c>
      <c r="R55" s="178" t="s">
        <v>142</v>
      </c>
      <c r="S55" s="168" t="s">
        <v>151</v>
      </c>
      <c r="T55" s="252"/>
      <c r="U55" s="294"/>
      <c r="V55" s="241"/>
      <c r="Y55" s="70">
        <v>36</v>
      </c>
      <c r="Z55" s="71" t="s">
        <v>66</v>
      </c>
      <c r="AA55" s="77" t="s">
        <v>72</v>
      </c>
      <c r="AC55" s="7"/>
      <c r="AD55" s="26"/>
      <c r="AF55" s="26"/>
      <c r="AK55" s="231"/>
    </row>
    <row r="56" spans="1:37" ht="15" customHeight="1" thickTop="1" x14ac:dyDescent="0.55000000000000004">
      <c r="A56" s="63">
        <v>2</v>
      </c>
      <c r="B56" s="238" t="str">
        <f t="shared" ref="B56" si="28">VLOOKUP(A56,$Y$20:$AB$72,2,FALSE)</f>
        <v>中</v>
      </c>
      <c r="C56" s="240" t="str">
        <f>VLOOKUP(A56,$Y$20:$AB$72,3,FALSE)</f>
        <v>院内イーグルス</v>
      </c>
      <c r="D56" s="248">
        <f t="shared" ref="D56" si="29">D54+1</f>
        <v>19</v>
      </c>
      <c r="E56" s="267"/>
      <c r="F56" s="246"/>
      <c r="G56" s="246"/>
      <c r="H56" s="33"/>
      <c r="I56" s="54"/>
      <c r="J56" s="257"/>
      <c r="K56" s="258"/>
      <c r="L56" s="258"/>
      <c r="M56" s="258"/>
      <c r="N56" s="226"/>
      <c r="O56" s="23"/>
      <c r="P56" s="185"/>
      <c r="Q56" s="204" t="s">
        <v>154</v>
      </c>
      <c r="R56" s="176"/>
      <c r="S56" s="177" t="s">
        <v>143</v>
      </c>
      <c r="T56" s="251">
        <f t="shared" si="23"/>
        <v>43</v>
      </c>
      <c r="U56" s="240" t="str">
        <f>VLOOKUP(W56,$Y$20:$AA$70,3,FALSE)</f>
        <v>高洲コンドルス</v>
      </c>
      <c r="V56" s="240" t="str">
        <f>VLOOKUP(W56,$Y$20:$AA$165,2,FALSE)</f>
        <v>美</v>
      </c>
      <c r="W56" s="63">
        <v>41</v>
      </c>
      <c r="Y56" s="70">
        <v>37</v>
      </c>
      <c r="Z56" s="71" t="s">
        <v>73</v>
      </c>
      <c r="AA56" s="77" t="s">
        <v>74</v>
      </c>
      <c r="AB56" s="1"/>
      <c r="AD56" s="26"/>
      <c r="AF56" s="26"/>
    </row>
    <row r="57" spans="1:37" ht="15" customHeight="1" thickBot="1" x14ac:dyDescent="0.25">
      <c r="B57" s="239"/>
      <c r="C57" s="241"/>
      <c r="D57" s="248"/>
      <c r="E57" s="116" t="s">
        <v>101</v>
      </c>
      <c r="F57" s="106" t="s">
        <v>134</v>
      </c>
      <c r="G57" s="34"/>
      <c r="H57" s="33"/>
      <c r="I57" s="22"/>
      <c r="J57" s="22"/>
      <c r="K57" s="22"/>
      <c r="L57" s="23"/>
      <c r="M57" s="23"/>
      <c r="N57" s="39"/>
      <c r="O57" s="23"/>
      <c r="P57" s="205" t="s">
        <v>179</v>
      </c>
      <c r="Q57" s="47" t="s">
        <v>75</v>
      </c>
      <c r="R57" s="269" t="s">
        <v>174</v>
      </c>
      <c r="S57" s="270"/>
      <c r="T57" s="252"/>
      <c r="U57" s="241"/>
      <c r="V57" s="241"/>
      <c r="Y57" s="70">
        <v>38</v>
      </c>
      <c r="Z57" s="71" t="s">
        <v>73</v>
      </c>
      <c r="AA57" s="77" t="s">
        <v>76</v>
      </c>
      <c r="AB57" s="1"/>
      <c r="AD57" s="26"/>
      <c r="AF57" s="26"/>
    </row>
    <row r="58" spans="1:37" ht="15" customHeight="1" thickTop="1" thickBot="1" x14ac:dyDescent="0.25">
      <c r="A58" s="63">
        <v>23</v>
      </c>
      <c r="B58" s="238" t="str">
        <f t="shared" ref="B58" si="30">VLOOKUP(A58,$Y$20:$AB$72,2,FALSE)</f>
        <v>稲</v>
      </c>
      <c r="C58" s="240" t="str">
        <f>VLOOKUP(A58,$Y$20:$AB$72,3,FALSE)</f>
        <v>宮野木ビーバーズ</v>
      </c>
      <c r="D58" s="248">
        <f t="shared" ref="D58" si="31">D56+1</f>
        <v>20</v>
      </c>
      <c r="E58" s="111" t="s">
        <v>105</v>
      </c>
      <c r="F58" s="108" t="s">
        <v>135</v>
      </c>
      <c r="G58" s="34"/>
      <c r="H58" s="33"/>
      <c r="I58" s="55"/>
      <c r="J58" s="22"/>
      <c r="K58" s="22"/>
      <c r="L58" s="23"/>
      <c r="M58" s="23"/>
      <c r="N58" s="39"/>
      <c r="O58" s="31"/>
      <c r="P58" s="217" t="s">
        <v>177</v>
      </c>
      <c r="Q58" s="34"/>
      <c r="R58" s="180" t="s">
        <v>175</v>
      </c>
      <c r="S58" s="183"/>
      <c r="T58" s="251">
        <f t="shared" si="23"/>
        <v>44</v>
      </c>
      <c r="U58" s="240" t="str">
        <f>VLOOKUP(W58,$Y$20:$AA$70,3,FALSE)</f>
        <v>千城台ツインズ</v>
      </c>
      <c r="V58" s="240" t="str">
        <f>VLOOKUP(W58,$Y$20:$AA$165,2,FALSE)</f>
        <v>若</v>
      </c>
      <c r="W58" s="63">
        <v>28</v>
      </c>
      <c r="Y58" s="70">
        <v>39</v>
      </c>
      <c r="Z58" s="71" t="s">
        <v>73</v>
      </c>
      <c r="AA58" s="77" t="s">
        <v>77</v>
      </c>
      <c r="AB58" s="1"/>
      <c r="AD58" s="26"/>
      <c r="AF58" s="26"/>
    </row>
    <row r="59" spans="1:37" ht="15" customHeight="1" thickTop="1" thickBot="1" x14ac:dyDescent="0.25">
      <c r="B59" s="239"/>
      <c r="C59" s="241"/>
      <c r="D59" s="248"/>
      <c r="E59" s="209" t="s">
        <v>176</v>
      </c>
      <c r="F59" s="90" t="s">
        <v>78</v>
      </c>
      <c r="G59" s="202" t="s">
        <v>177</v>
      </c>
      <c r="H59" s="33"/>
      <c r="I59" s="27"/>
      <c r="J59" s="22"/>
      <c r="K59" s="22"/>
      <c r="L59" s="23"/>
      <c r="M59" s="23"/>
      <c r="N59" s="31"/>
      <c r="O59" s="39"/>
      <c r="P59" s="51" t="s">
        <v>79</v>
      </c>
      <c r="Q59" s="103" t="s">
        <v>152</v>
      </c>
      <c r="R59" s="167" t="s">
        <v>80</v>
      </c>
      <c r="S59" s="168" t="s">
        <v>151</v>
      </c>
      <c r="T59" s="252"/>
      <c r="U59" s="241"/>
      <c r="V59" s="241"/>
      <c r="Y59" s="70">
        <v>40</v>
      </c>
      <c r="Z59" s="71" t="s">
        <v>81</v>
      </c>
      <c r="AA59" s="78" t="s">
        <v>82</v>
      </c>
      <c r="AB59" s="1"/>
      <c r="AD59" s="26"/>
      <c r="AF59" s="26"/>
    </row>
    <row r="60" spans="1:37" ht="15" customHeight="1" thickTop="1" thickBot="1" x14ac:dyDescent="0.25">
      <c r="A60" s="63">
        <v>36</v>
      </c>
      <c r="B60" s="238" t="str">
        <f t="shared" ref="B60" si="32">VLOOKUP(A60,$Y$20:$AB$72,2,FALSE)</f>
        <v>緑</v>
      </c>
      <c r="C60" s="249" t="str">
        <f>VLOOKUP(A60,$Y$20:$AB$72,3,FALSE)</f>
        <v>泉谷メッツ</v>
      </c>
      <c r="D60" s="248">
        <f t="shared" ref="D60" si="33">D58+1</f>
        <v>21</v>
      </c>
      <c r="E60" s="159" t="s">
        <v>148</v>
      </c>
      <c r="F60" s="96"/>
      <c r="G60" s="46" t="s">
        <v>178</v>
      </c>
      <c r="H60" s="33"/>
      <c r="I60" s="22"/>
      <c r="J60" s="22"/>
      <c r="K60" s="22"/>
      <c r="L60" s="23"/>
      <c r="M60" s="23"/>
      <c r="N60" s="31"/>
      <c r="O60" s="93" t="s">
        <v>199</v>
      </c>
      <c r="P60" s="51"/>
      <c r="Q60" s="155" t="s">
        <v>135</v>
      </c>
      <c r="R60" s="169"/>
      <c r="S60" s="170" t="s">
        <v>141</v>
      </c>
      <c r="T60" s="251">
        <f t="shared" si="23"/>
        <v>45</v>
      </c>
      <c r="U60" s="240" t="str">
        <f>VLOOKUP(W60,$Y$20:$AA$70,3,FALSE)</f>
        <v>穴川タイガース</v>
      </c>
      <c r="V60" s="240" t="str">
        <f>VLOOKUP(W60,$Y$20:$AA$165,2,FALSE)</f>
        <v>稲</v>
      </c>
      <c r="W60" s="63">
        <v>15</v>
      </c>
      <c r="Y60" s="70">
        <v>41</v>
      </c>
      <c r="Z60" s="71" t="s">
        <v>81</v>
      </c>
      <c r="AA60" s="74" t="s">
        <v>83</v>
      </c>
      <c r="AB60" s="1"/>
      <c r="AD60" s="26"/>
      <c r="AF60" s="26"/>
    </row>
    <row r="61" spans="1:37" ht="15" customHeight="1" thickTop="1" thickBot="1" x14ac:dyDescent="0.25">
      <c r="B61" s="239"/>
      <c r="C61" s="250"/>
      <c r="D61" s="248"/>
      <c r="E61" s="113" t="s">
        <v>96</v>
      </c>
      <c r="F61" s="203" t="s">
        <v>122</v>
      </c>
      <c r="G61" s="33"/>
      <c r="H61" s="39"/>
      <c r="I61" s="22"/>
      <c r="J61" s="22"/>
      <c r="K61" s="22"/>
      <c r="L61" s="23"/>
      <c r="M61" s="23"/>
      <c r="N61" s="23"/>
      <c r="O61" s="155" t="s">
        <v>200</v>
      </c>
      <c r="P61" s="51"/>
      <c r="Q61" s="296" t="s">
        <v>186</v>
      </c>
      <c r="R61" s="120"/>
      <c r="S61" s="121"/>
      <c r="T61" s="252"/>
      <c r="U61" s="241"/>
      <c r="V61" s="241"/>
      <c r="Y61" s="70">
        <v>42</v>
      </c>
      <c r="Z61" s="71" t="s">
        <v>81</v>
      </c>
      <c r="AA61" s="74" t="s">
        <v>84</v>
      </c>
      <c r="AB61" s="1"/>
      <c r="AD61" s="26"/>
      <c r="AF61" s="26"/>
    </row>
    <row r="62" spans="1:37" ht="15" customHeight="1" thickTop="1" x14ac:dyDescent="0.2">
      <c r="A62" s="63">
        <v>32</v>
      </c>
      <c r="B62" s="238" t="str">
        <f t="shared" ref="B62" si="34">VLOOKUP(A62,$Y$20:$AB$72,2,FALSE)</f>
        <v>若</v>
      </c>
      <c r="C62" s="240" t="str">
        <f>VLOOKUP(A62,$Y$20:$AB$72,3,FALSE)</f>
        <v>みつわ台スラッガーズ</v>
      </c>
      <c r="D62" s="248">
        <f t="shared" ref="D62" si="35">D60+1</f>
        <v>22</v>
      </c>
      <c r="E62" s="114" t="s">
        <v>109</v>
      </c>
      <c r="F62" s="91" t="s">
        <v>123</v>
      </c>
      <c r="G62" s="33" t="s">
        <v>85</v>
      </c>
      <c r="H62" s="215"/>
      <c r="I62" s="22"/>
      <c r="J62" s="22"/>
      <c r="K62" s="22"/>
      <c r="L62" s="23"/>
      <c r="M62" s="23"/>
      <c r="N62" s="23"/>
      <c r="O62" s="222"/>
      <c r="P62" s="27"/>
      <c r="Q62" s="296" t="s">
        <v>191</v>
      </c>
      <c r="R62" s="122"/>
      <c r="S62" s="115"/>
      <c r="T62" s="251">
        <f t="shared" si="23"/>
        <v>46</v>
      </c>
      <c r="U62" s="240" t="str">
        <f>VLOOKUP(W62,$Y$20:$AA$70,3,FALSE)</f>
        <v>ミヤコリトルベアーズ</v>
      </c>
      <c r="V62" s="240" t="str">
        <f>VLOOKUP(W62,$Y$20:$AA$165,2,FALSE)</f>
        <v>中</v>
      </c>
      <c r="W62" s="63">
        <v>5</v>
      </c>
      <c r="Y62" s="70">
        <v>43</v>
      </c>
      <c r="Z62" s="71" t="s">
        <v>81</v>
      </c>
      <c r="AA62" s="74" t="s">
        <v>86</v>
      </c>
      <c r="AB62" s="1"/>
      <c r="AD62" s="26"/>
      <c r="AF62" s="26"/>
    </row>
    <row r="63" spans="1:37" ht="15" customHeight="1" thickBot="1" x14ac:dyDescent="0.25">
      <c r="B63" s="239"/>
      <c r="C63" s="241"/>
      <c r="D63" s="248"/>
      <c r="E63" s="232" t="s">
        <v>207</v>
      </c>
      <c r="F63" s="50"/>
      <c r="G63" s="33"/>
      <c r="H63" s="54"/>
      <c r="I63" s="22"/>
      <c r="J63" s="22"/>
      <c r="K63" s="22"/>
      <c r="L63" s="23"/>
      <c r="M63" s="23"/>
      <c r="N63" s="23"/>
      <c r="O63" s="222"/>
      <c r="P63" s="82" t="s">
        <v>125</v>
      </c>
      <c r="Q63" s="28" t="s">
        <v>87</v>
      </c>
      <c r="R63" s="255" t="s">
        <v>98</v>
      </c>
      <c r="S63" s="256"/>
      <c r="T63" s="252"/>
      <c r="U63" s="241"/>
      <c r="V63" s="241"/>
      <c r="Y63" s="70">
        <v>44</v>
      </c>
      <c r="Z63" s="71" t="s">
        <v>81</v>
      </c>
      <c r="AA63" s="74" t="s">
        <v>88</v>
      </c>
      <c r="AB63" s="1"/>
      <c r="AD63" s="26"/>
      <c r="AF63" s="26"/>
    </row>
    <row r="64" spans="1:37" ht="15" customHeight="1" thickTop="1" thickBot="1" x14ac:dyDescent="0.25">
      <c r="A64" s="63">
        <v>18</v>
      </c>
      <c r="B64" s="238" t="str">
        <f t="shared" ref="B64" si="36">VLOOKUP(A64,$Y$20:$AB$72,2,FALSE)</f>
        <v>稲</v>
      </c>
      <c r="C64" s="249" t="str">
        <f>VLOOKUP(A64,$Y$20:$AB$72,3,FALSE)</f>
        <v>小中台ＪＢＣ</v>
      </c>
      <c r="D64" s="248">
        <f t="shared" ref="D64" si="37">D62+1</f>
        <v>23</v>
      </c>
      <c r="E64" s="233" t="s">
        <v>208</v>
      </c>
      <c r="F64" s="50"/>
      <c r="G64" s="33"/>
      <c r="H64" s="22"/>
      <c r="I64" s="22"/>
      <c r="J64" s="22"/>
      <c r="K64" s="22"/>
      <c r="L64" s="23"/>
      <c r="M64" s="23"/>
      <c r="N64" s="23"/>
      <c r="O64" s="23"/>
      <c r="P64" s="83" t="s">
        <v>128</v>
      </c>
      <c r="Q64" s="100"/>
      <c r="R64" s="143"/>
      <c r="S64" s="127" t="s">
        <v>115</v>
      </c>
      <c r="T64" s="251">
        <f t="shared" si="23"/>
        <v>47</v>
      </c>
      <c r="U64" s="249" t="str">
        <f>VLOOKUP(W64,$Y$20:$AA$70,3,FALSE)</f>
        <v>誉田ベアーズ</v>
      </c>
      <c r="V64" s="240" t="str">
        <f>VLOOKUP(W64,$Y$20:$AA$165,2,FALSE)</f>
        <v>緑</v>
      </c>
      <c r="W64" s="63">
        <v>39</v>
      </c>
      <c r="Y64" s="70">
        <v>45</v>
      </c>
      <c r="Z64" s="63" t="s">
        <v>89</v>
      </c>
      <c r="AA64" s="74" t="s">
        <v>90</v>
      </c>
      <c r="AB64" s="1"/>
      <c r="AD64" s="26"/>
      <c r="AF64" s="26"/>
    </row>
    <row r="65" spans="1:40" ht="15" customHeight="1" thickTop="1" thickBot="1" x14ac:dyDescent="0.25">
      <c r="B65" s="239"/>
      <c r="C65" s="250"/>
      <c r="D65" s="248"/>
      <c r="E65" s="111" t="s">
        <v>98</v>
      </c>
      <c r="F65" s="107" t="s">
        <v>136</v>
      </c>
      <c r="G65" s="110" t="s">
        <v>130</v>
      </c>
      <c r="H65" s="22"/>
      <c r="I65" s="22"/>
      <c r="J65" s="22"/>
      <c r="K65" s="22"/>
      <c r="L65" s="23"/>
      <c r="M65" s="23"/>
      <c r="N65" s="23"/>
      <c r="O65" s="23"/>
      <c r="P65" s="51"/>
      <c r="Q65" s="24"/>
      <c r="R65" s="146"/>
      <c r="S65" s="136"/>
      <c r="T65" s="252"/>
      <c r="U65" s="250"/>
      <c r="V65" s="241"/>
      <c r="Y65" s="70">
        <v>46</v>
      </c>
      <c r="Z65" s="63" t="s">
        <v>89</v>
      </c>
      <c r="AA65" s="74" t="s">
        <v>91</v>
      </c>
      <c r="AB65" s="1"/>
      <c r="AD65" s="26"/>
      <c r="AF65" s="26"/>
    </row>
    <row r="66" spans="1:40" ht="15" customHeight="1" thickTop="1" x14ac:dyDescent="0.2">
      <c r="A66" s="63">
        <v>47</v>
      </c>
      <c r="B66" s="238" t="str">
        <f t="shared" ref="B66" si="38">VLOOKUP(A66,$Y$20:$AB$72,2,FALSE)</f>
        <v>美</v>
      </c>
      <c r="C66" s="240" t="str">
        <f>VLOOKUP(A66,$Y$20:$AB$72,3,FALSE)</f>
        <v>打瀬ベイバスターズ</v>
      </c>
      <c r="D66" s="248">
        <f t="shared" ref="D66" si="39">D64+1</f>
        <v>24</v>
      </c>
      <c r="E66" s="141" t="s">
        <v>111</v>
      </c>
      <c r="F66" s="92"/>
      <c r="G66" s="82" t="s">
        <v>125</v>
      </c>
      <c r="H66" s="22"/>
      <c r="I66" s="22"/>
      <c r="J66" s="22"/>
      <c r="K66" s="22"/>
      <c r="L66" s="23"/>
      <c r="M66" s="23"/>
      <c r="N66" s="23"/>
      <c r="O66" s="23"/>
      <c r="P66" s="51"/>
      <c r="Q66" s="24"/>
      <c r="R66" s="120"/>
      <c r="S66" s="137"/>
      <c r="T66" s="1"/>
      <c r="V66" s="1"/>
      <c r="Y66" s="70">
        <v>47</v>
      </c>
      <c r="Z66" s="63" t="s">
        <v>89</v>
      </c>
      <c r="AA66" s="78" t="s">
        <v>92</v>
      </c>
      <c r="AB66" s="1"/>
      <c r="AD66" s="26"/>
      <c r="AF66" s="26"/>
    </row>
    <row r="67" spans="1:40" ht="15" customHeight="1" x14ac:dyDescent="0.2">
      <c r="B67" s="239"/>
      <c r="C67" s="241"/>
      <c r="D67" s="248"/>
      <c r="Y67" s="70"/>
      <c r="AB67" s="1"/>
    </row>
    <row r="68" spans="1:40" ht="12.65" customHeight="1" x14ac:dyDescent="0.2">
      <c r="C68" s="58"/>
      <c r="T68" s="9"/>
      <c r="U68" s="9"/>
      <c r="V68" s="9"/>
      <c r="W68" s="72"/>
      <c r="Y68" s="72"/>
      <c r="Z68" s="72"/>
      <c r="AA68" s="72"/>
      <c r="AB68" s="1"/>
    </row>
    <row r="69" spans="1:40" ht="12.65" customHeight="1" x14ac:dyDescent="0.2">
      <c r="A69" s="200"/>
      <c r="B69" s="253"/>
      <c r="C69" s="254"/>
      <c r="D69" s="254"/>
      <c r="E69" s="254"/>
      <c r="F69" s="254"/>
      <c r="G69" s="254"/>
      <c r="H69" s="254"/>
      <c r="I69" s="254"/>
      <c r="J69" s="254"/>
      <c r="K69" s="254"/>
      <c r="L69" s="254"/>
      <c r="M69" s="254"/>
      <c r="N69" s="254"/>
      <c r="O69" s="254"/>
      <c r="P69" s="254"/>
      <c r="Q69" s="254"/>
      <c r="R69" s="254"/>
      <c r="S69" s="254"/>
      <c r="T69" s="254"/>
      <c r="U69" s="9"/>
      <c r="V69" s="9"/>
      <c r="W69" s="72"/>
      <c r="Y69" s="72"/>
      <c r="Z69" s="72"/>
      <c r="AA69" s="72"/>
      <c r="AB69" s="1"/>
    </row>
    <row r="70" spans="1:40" ht="12.65" customHeight="1" x14ac:dyDescent="0.2">
      <c r="A70" s="1"/>
      <c r="B70" s="242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9"/>
      <c r="W70" s="72"/>
      <c r="X70" s="8"/>
      <c r="Y70" s="72"/>
      <c r="Z70" s="72"/>
      <c r="AA70" s="72"/>
      <c r="AB70" s="8"/>
      <c r="AC70" s="8"/>
      <c r="AD70" s="8"/>
      <c r="AE70" s="8"/>
      <c r="AF70" s="8"/>
      <c r="AG70" s="9"/>
      <c r="AH70" s="9"/>
      <c r="AI70" s="9"/>
      <c r="AJ70" s="9"/>
      <c r="AK70" s="9"/>
    </row>
    <row r="71" spans="1:40" ht="12.65" customHeight="1" x14ac:dyDescent="0.2">
      <c r="A71" s="1"/>
      <c r="B71" s="242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61"/>
      <c r="W71" s="72"/>
      <c r="X71" s="8"/>
      <c r="Y71" s="72"/>
      <c r="Z71" s="72"/>
      <c r="AA71" s="72"/>
      <c r="AB71" s="8"/>
      <c r="AC71" s="8"/>
      <c r="AD71" s="8"/>
      <c r="AE71" s="8"/>
      <c r="AF71" s="8"/>
      <c r="AG71" s="9"/>
      <c r="AH71" s="9"/>
      <c r="AI71" s="9"/>
      <c r="AJ71" s="9"/>
      <c r="AK71" s="9"/>
    </row>
    <row r="72" spans="1:40" ht="12.65" customHeight="1" x14ac:dyDescent="0.2">
      <c r="A72" s="1"/>
      <c r="B72" s="244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6"/>
      <c r="V72" s="62"/>
      <c r="W72" s="72"/>
      <c r="X72" s="8"/>
      <c r="Y72" s="72"/>
      <c r="Z72" s="72"/>
      <c r="AA72" s="72"/>
      <c r="AB72" s="8"/>
      <c r="AC72" s="8"/>
      <c r="AD72" s="8"/>
      <c r="AE72" s="8"/>
      <c r="AF72" s="8"/>
      <c r="AG72" s="9"/>
      <c r="AH72" s="9"/>
      <c r="AI72" s="9"/>
      <c r="AJ72" s="9"/>
      <c r="AK72" s="9"/>
    </row>
    <row r="73" spans="1:40" s="61" customFormat="1" ht="16" customHeight="1" x14ac:dyDescent="0.25">
      <c r="A73" s="1"/>
      <c r="B73" s="244"/>
      <c r="C73" s="247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247"/>
      <c r="Q73" s="247"/>
      <c r="R73" s="247"/>
      <c r="S73" s="247"/>
      <c r="T73" s="247"/>
      <c r="U73" s="201"/>
      <c r="V73" s="63"/>
      <c r="W73" s="63"/>
      <c r="X73" s="8"/>
      <c r="Y73" s="63"/>
      <c r="Z73" s="63"/>
      <c r="AA73" s="79"/>
      <c r="AB73" s="8"/>
      <c r="AC73" s="8"/>
      <c r="AD73" s="8"/>
      <c r="AE73" s="8"/>
      <c r="AF73" s="8"/>
    </row>
    <row r="74" spans="1:40" s="62" customFormat="1" ht="16" customHeight="1" x14ac:dyDescent="0.2">
      <c r="A74" s="63"/>
      <c r="B74" s="6"/>
      <c r="C74" s="59"/>
      <c r="D74" s="60"/>
      <c r="E74" s="139"/>
      <c r="F74" s="87"/>
      <c r="G74" s="18"/>
      <c r="H74" s="56"/>
      <c r="I74" s="56"/>
      <c r="J74" s="56"/>
      <c r="K74" s="56"/>
      <c r="L74" s="56"/>
      <c r="M74" s="57"/>
      <c r="N74" s="57"/>
      <c r="O74" s="57"/>
      <c r="P74" s="94"/>
      <c r="Q74" s="57"/>
      <c r="R74" s="147"/>
      <c r="S74" s="138"/>
      <c r="T74" s="6"/>
      <c r="U74" s="1"/>
      <c r="V74" s="6"/>
      <c r="W74" s="63"/>
      <c r="X74" s="8"/>
      <c r="Y74" s="63"/>
      <c r="Z74" s="63"/>
      <c r="AA74" s="63"/>
      <c r="AB74" s="8"/>
      <c r="AC74" s="8"/>
      <c r="AD74" s="8"/>
      <c r="AE74" s="8"/>
      <c r="AF74" s="8"/>
    </row>
    <row r="75" spans="1:40" ht="12.65" customHeight="1" x14ac:dyDescent="0.2">
      <c r="C75" s="59"/>
      <c r="D75" s="60"/>
      <c r="Y75" s="63"/>
      <c r="AB75" s="1"/>
      <c r="AG75" s="9"/>
      <c r="AH75" s="9"/>
      <c r="AI75" s="9"/>
      <c r="AJ75" s="9"/>
      <c r="AK75" s="9"/>
    </row>
    <row r="76" spans="1:40" ht="9.65" customHeight="1" x14ac:dyDescent="0.25">
      <c r="Y76" s="63"/>
      <c r="AB76" s="1"/>
      <c r="AC76" s="65"/>
      <c r="AG76" s="1"/>
      <c r="AH76" s="1"/>
      <c r="AI76" s="64"/>
      <c r="AJ76" s="1"/>
      <c r="AK76" s="1"/>
      <c r="AL76" s="1"/>
      <c r="AM76" s="1"/>
      <c r="AN76" s="1"/>
    </row>
    <row r="77" spans="1:40" ht="16.5" x14ac:dyDescent="0.25">
      <c r="Y77" s="67"/>
      <c r="AB77" s="1"/>
      <c r="AC77" s="65"/>
      <c r="AG77" s="1"/>
      <c r="AH77" s="1"/>
      <c r="AI77" s="64"/>
      <c r="AJ77" s="1"/>
      <c r="AK77" s="1"/>
      <c r="AL77" s="1"/>
      <c r="AM77" s="1"/>
      <c r="AN77" s="1"/>
    </row>
    <row r="78" spans="1:40" ht="16.5" x14ac:dyDescent="0.25">
      <c r="AB78" s="1"/>
      <c r="AC78" s="65"/>
      <c r="AG78" s="1"/>
      <c r="AH78" s="1"/>
      <c r="AI78" s="64"/>
      <c r="AJ78" s="1"/>
      <c r="AK78" s="1"/>
      <c r="AL78" s="1"/>
      <c r="AM78" s="1"/>
      <c r="AN78" s="1"/>
    </row>
    <row r="79" spans="1:40" ht="9.65" customHeight="1" x14ac:dyDescent="0.2">
      <c r="AB79" s="1"/>
    </row>
    <row r="80" spans="1:40" ht="9.65" customHeight="1" x14ac:dyDescent="0.2">
      <c r="AB80" s="1"/>
    </row>
    <row r="81" spans="28:28" ht="9.65" customHeight="1" x14ac:dyDescent="0.2">
      <c r="AB81" s="1"/>
    </row>
    <row r="82" spans="28:28" ht="9.65" customHeight="1" x14ac:dyDescent="0.2">
      <c r="AB82" s="1"/>
    </row>
    <row r="83" spans="28:28" ht="9.65" customHeight="1" x14ac:dyDescent="0.2">
      <c r="AB83" s="1"/>
    </row>
    <row r="107" spans="25:25" x14ac:dyDescent="0.2">
      <c r="Y107" s="67"/>
    </row>
    <row r="108" spans="25:25" x14ac:dyDescent="0.2">
      <c r="Y108" s="67"/>
    </row>
    <row r="109" spans="25:25" x14ac:dyDescent="0.2">
      <c r="Y109" s="67"/>
    </row>
    <row r="110" spans="25:25" x14ac:dyDescent="0.2">
      <c r="Y110" s="67"/>
    </row>
    <row r="111" spans="25:25" x14ac:dyDescent="0.2">
      <c r="Y111" s="67"/>
    </row>
    <row r="112" spans="25:25" x14ac:dyDescent="0.2">
      <c r="Y112" s="67"/>
    </row>
  </sheetData>
  <mergeCells count="175">
    <mergeCell ref="B20:B21"/>
    <mergeCell ref="C20:C21"/>
    <mergeCell ref="D20:D21"/>
    <mergeCell ref="T20:T21"/>
    <mergeCell ref="U20:U21"/>
    <mergeCell ref="V20:V21"/>
    <mergeCell ref="R21:S21"/>
    <mergeCell ref="A6:W7"/>
    <mergeCell ref="A8:W9"/>
    <mergeCell ref="A10:W11"/>
    <mergeCell ref="A12:W13"/>
    <mergeCell ref="A14:W15"/>
    <mergeCell ref="E16:S16"/>
    <mergeCell ref="E17:S17"/>
    <mergeCell ref="E18:S18"/>
    <mergeCell ref="B24:B25"/>
    <mergeCell ref="C24:C25"/>
    <mergeCell ref="D24:D25"/>
    <mergeCell ref="T24:T25"/>
    <mergeCell ref="U24:U25"/>
    <mergeCell ref="V24:V25"/>
    <mergeCell ref="B22:B23"/>
    <mergeCell ref="C22:C23"/>
    <mergeCell ref="D22:D23"/>
    <mergeCell ref="T22:T23"/>
    <mergeCell ref="U22:U23"/>
    <mergeCell ref="V22:V23"/>
    <mergeCell ref="B30:B31"/>
    <mergeCell ref="C30:C31"/>
    <mergeCell ref="D30:D31"/>
    <mergeCell ref="T30:T31"/>
    <mergeCell ref="U30:U31"/>
    <mergeCell ref="V30:V31"/>
    <mergeCell ref="AE26:AE27"/>
    <mergeCell ref="B28:B29"/>
    <mergeCell ref="C28:C29"/>
    <mergeCell ref="D28:D29"/>
    <mergeCell ref="T28:T29"/>
    <mergeCell ref="U28:U29"/>
    <mergeCell ref="V28:V29"/>
    <mergeCell ref="B26:B27"/>
    <mergeCell ref="C26:C27"/>
    <mergeCell ref="D26:D27"/>
    <mergeCell ref="T26:T27"/>
    <mergeCell ref="U26:U27"/>
    <mergeCell ref="V26:V27"/>
    <mergeCell ref="B34:B35"/>
    <mergeCell ref="C34:C35"/>
    <mergeCell ref="D34:D35"/>
    <mergeCell ref="T34:T35"/>
    <mergeCell ref="U34:U35"/>
    <mergeCell ref="V34:V35"/>
    <mergeCell ref="B32:B33"/>
    <mergeCell ref="C32:C33"/>
    <mergeCell ref="D32:D33"/>
    <mergeCell ref="T32:T33"/>
    <mergeCell ref="U32:U33"/>
    <mergeCell ref="V32:V33"/>
    <mergeCell ref="V36:V37"/>
    <mergeCell ref="J37:M37"/>
    <mergeCell ref="B38:B39"/>
    <mergeCell ref="C38:C39"/>
    <mergeCell ref="D38:D39"/>
    <mergeCell ref="J38:M38"/>
    <mergeCell ref="T38:T39"/>
    <mergeCell ref="U38:U39"/>
    <mergeCell ref="V38:V39"/>
    <mergeCell ref="J39:M39"/>
    <mergeCell ref="B36:B37"/>
    <mergeCell ref="C36:C37"/>
    <mergeCell ref="D36:D37"/>
    <mergeCell ref="K36:L36"/>
    <mergeCell ref="T36:T37"/>
    <mergeCell ref="U36:U37"/>
    <mergeCell ref="B42:B43"/>
    <mergeCell ref="C42:C43"/>
    <mergeCell ref="D42:D43"/>
    <mergeCell ref="T42:T43"/>
    <mergeCell ref="U42:U43"/>
    <mergeCell ref="V42:V43"/>
    <mergeCell ref="B40:B41"/>
    <mergeCell ref="C40:C41"/>
    <mergeCell ref="D40:D41"/>
    <mergeCell ref="T40:T41"/>
    <mergeCell ref="U40:U41"/>
    <mergeCell ref="V40:V41"/>
    <mergeCell ref="R41:S41"/>
    <mergeCell ref="B48:B49"/>
    <mergeCell ref="C48:C49"/>
    <mergeCell ref="D48:D49"/>
    <mergeCell ref="T48:T49"/>
    <mergeCell ref="U48:U49"/>
    <mergeCell ref="V48:V49"/>
    <mergeCell ref="V44:V45"/>
    <mergeCell ref="R45:S45"/>
    <mergeCell ref="B46:B47"/>
    <mergeCell ref="C46:C47"/>
    <mergeCell ref="D46:D47"/>
    <mergeCell ref="T46:T47"/>
    <mergeCell ref="U46:U47"/>
    <mergeCell ref="V46:V47"/>
    <mergeCell ref="B44:B45"/>
    <mergeCell ref="C44:C45"/>
    <mergeCell ref="D44:D45"/>
    <mergeCell ref="J44:M44"/>
    <mergeCell ref="T44:T45"/>
    <mergeCell ref="U44:U45"/>
    <mergeCell ref="V56:V57"/>
    <mergeCell ref="E55:G55"/>
    <mergeCell ref="E56:G56"/>
    <mergeCell ref="R57:S57"/>
    <mergeCell ref="B50:B51"/>
    <mergeCell ref="C50:C51"/>
    <mergeCell ref="D50:D51"/>
    <mergeCell ref="T50:T51"/>
    <mergeCell ref="U50:U51"/>
    <mergeCell ref="V50:V51"/>
    <mergeCell ref="J51:M51"/>
    <mergeCell ref="R51:S51"/>
    <mergeCell ref="U52:U53"/>
    <mergeCell ref="V52:V53"/>
    <mergeCell ref="J53:M53"/>
    <mergeCell ref="B54:B55"/>
    <mergeCell ref="C54:C55"/>
    <mergeCell ref="D54:D55"/>
    <mergeCell ref="J54:M54"/>
    <mergeCell ref="T54:T55"/>
    <mergeCell ref="U54:U55"/>
    <mergeCell ref="V54:V55"/>
    <mergeCell ref="B52:B53"/>
    <mergeCell ref="C52:C53"/>
    <mergeCell ref="D52:D53"/>
    <mergeCell ref="J52:M52"/>
    <mergeCell ref="R52:S52"/>
    <mergeCell ref="T52:T53"/>
    <mergeCell ref="V58:V59"/>
    <mergeCell ref="V64:V65"/>
    <mergeCell ref="B62:B63"/>
    <mergeCell ref="C62:C63"/>
    <mergeCell ref="D62:D63"/>
    <mergeCell ref="T62:T63"/>
    <mergeCell ref="U62:U63"/>
    <mergeCell ref="V62:V63"/>
    <mergeCell ref="R63:S63"/>
    <mergeCell ref="B60:B61"/>
    <mergeCell ref="C60:C61"/>
    <mergeCell ref="D60:D61"/>
    <mergeCell ref="T60:T61"/>
    <mergeCell ref="U60:U61"/>
    <mergeCell ref="V60:V61"/>
    <mergeCell ref="B58:B59"/>
    <mergeCell ref="C58:C59"/>
    <mergeCell ref="D58:D59"/>
    <mergeCell ref="T58:T59"/>
    <mergeCell ref="U58:U59"/>
    <mergeCell ref="J55:M55"/>
    <mergeCell ref="B56:B57"/>
    <mergeCell ref="C56:C57"/>
    <mergeCell ref="B70:U70"/>
    <mergeCell ref="B71:U71"/>
    <mergeCell ref="B72:U72"/>
    <mergeCell ref="B73:T73"/>
    <mergeCell ref="B66:B67"/>
    <mergeCell ref="C66:C67"/>
    <mergeCell ref="D66:D67"/>
    <mergeCell ref="B64:B65"/>
    <mergeCell ref="C64:C65"/>
    <mergeCell ref="D64:D65"/>
    <mergeCell ref="T64:T65"/>
    <mergeCell ref="U64:U65"/>
    <mergeCell ref="B69:T69"/>
    <mergeCell ref="D56:D57"/>
    <mergeCell ref="J56:M56"/>
    <mergeCell ref="T56:T57"/>
    <mergeCell ref="U56:U57"/>
  </mergeCells>
  <phoneticPr fontId="16"/>
  <pageMargins left="0.25" right="0.25" top="0.75" bottom="0.75" header="0.3" footer="0.3"/>
  <pageSetup paperSize="9" scale="69" orientation="portrait" r:id="rId1"/>
  <rowBreaks count="1" manualBreakCount="1">
    <brk id="70" max="39" man="1"/>
  </rowBreaks>
  <colBreaks count="1" manualBreakCount="1">
    <brk id="2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Ⅰ部  (ベスト１６)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芳文 大塚</dc:creator>
  <cp:lastModifiedBy>芳文 大塚</cp:lastModifiedBy>
  <cp:lastPrinted>2026-10-23T09:20:50Z</cp:lastPrinted>
  <dcterms:created xsi:type="dcterms:W3CDTF">2026-06-20T01:44:57Z</dcterms:created>
  <dcterms:modified xsi:type="dcterms:W3CDTF">2026-10-25T10:49:31Z</dcterms:modified>
</cp:coreProperties>
</file>