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record\"/>
    </mc:Choice>
  </mc:AlternateContent>
  <xr:revisionPtr revIDLastSave="0" documentId="13_ncr:1_{648FEA46-6848-4856-BBA5-32AF2552AA5A}" xr6:coauthVersionLast="47" xr6:coauthVersionMax="47" xr10:uidLastSave="{00000000-0000-0000-0000-000000000000}"/>
  <bookViews>
    <workbookView xWindow="-110" yWindow="-110" windowWidth="19420" windowHeight="11020" xr2:uid="{CBE4C9DD-F48C-434D-816A-9430FEEEBAB2}"/>
  </bookViews>
  <sheets>
    <sheet name="春季中央 " sheetId="1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B68" i="1"/>
  <c r="AJ7" i="1"/>
  <c r="G14" i="1" l="1"/>
  <c r="AJ8" i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B14" i="1"/>
  <c r="B8" i="1" l="1"/>
  <c r="G56" i="1"/>
  <c r="G24" i="1"/>
  <c r="G34" i="1"/>
  <c r="G12" i="1"/>
  <c r="B52" i="1"/>
  <c r="G8" i="1"/>
  <c r="G26" i="1"/>
  <c r="B26" i="1"/>
  <c r="G18" i="1"/>
  <c r="G48" i="1"/>
  <c r="B6" i="1"/>
  <c r="G44" i="1"/>
  <c r="G6" i="1"/>
  <c r="B58" i="1"/>
  <c r="B66" i="1"/>
  <c r="G22" i="1"/>
  <c r="G20" i="1"/>
  <c r="B44" i="1"/>
  <c r="B34" i="1"/>
  <c r="G10" i="1"/>
  <c r="G62" i="1"/>
  <c r="B46" i="1"/>
  <c r="G38" i="1"/>
  <c r="B16" i="1"/>
  <c r="G16" i="1"/>
  <c r="B42" i="1"/>
  <c r="B40" i="1"/>
  <c r="G46" i="1"/>
  <c r="B38" i="1"/>
  <c r="B18" i="1"/>
  <c r="B30" i="1"/>
  <c r="B36" i="1"/>
  <c r="G42" i="1"/>
  <c r="G30" i="1"/>
  <c r="G54" i="1"/>
  <c r="B10" i="1"/>
  <c r="B32" i="1"/>
  <c r="G40" i="1"/>
  <c r="G58" i="1"/>
  <c r="B20" i="1"/>
  <c r="B56" i="1"/>
  <c r="B28" i="1"/>
  <c r="G50" i="1"/>
  <c r="B54" i="1"/>
  <c r="B48" i="1"/>
  <c r="G66" i="1"/>
  <c r="G32" i="1"/>
  <c r="B22" i="1"/>
  <c r="B50" i="1"/>
  <c r="B12" i="1"/>
  <c r="G28" i="1"/>
  <c r="B24" i="1"/>
  <c r="G36" i="1"/>
  <c r="G64" i="1"/>
  <c r="G52" i="1"/>
  <c r="B62" i="1"/>
  <c r="B64" i="1"/>
  <c r="B60" i="1"/>
  <c r="G60" i="1"/>
</calcChain>
</file>

<file path=xl/sharedStrings.xml><?xml version="1.0" encoding="utf-8"?>
<sst xmlns="http://schemas.openxmlformats.org/spreadsheetml/2006/main" count="202" uniqueCount="128">
  <si>
    <t>令和７年</t>
    <rPh sb="0" eb="2">
      <t>レイワ</t>
    </rPh>
    <rPh sb="3" eb="4">
      <t>ネン</t>
    </rPh>
    <phoneticPr fontId="5"/>
  </si>
  <si>
    <t>第４９回春季中央大会</t>
    <rPh sb="4" eb="6">
      <t>シュンキ</t>
    </rPh>
    <rPh sb="6" eb="8">
      <t>チュウオウ</t>
    </rPh>
    <phoneticPr fontId="5"/>
  </si>
  <si>
    <t>登録</t>
    <rPh sb="0" eb="2">
      <t>トウロク</t>
    </rPh>
    <phoneticPr fontId="19"/>
  </si>
  <si>
    <t>チーム名</t>
    <rPh sb="3" eb="4">
      <t>メイ</t>
    </rPh>
    <phoneticPr fontId="19"/>
  </si>
  <si>
    <t>区名</t>
    <rPh sb="0" eb="1">
      <t>ク</t>
    </rPh>
    <rPh sb="1" eb="2">
      <t>メイ</t>
    </rPh>
    <phoneticPr fontId="19"/>
  </si>
  <si>
    <t>抽選</t>
    <rPh sb="0" eb="2">
      <t>チュウセン</t>
    </rPh>
    <phoneticPr fontId="19"/>
  </si>
  <si>
    <t>中</t>
  </si>
  <si>
    <t>今井ジュニアビーバーズ</t>
    <rPh sb="0" eb="2">
      <t>イマイ</t>
    </rPh>
    <phoneticPr fontId="5"/>
  </si>
  <si>
    <t>Ａ</t>
    <phoneticPr fontId="5"/>
  </si>
  <si>
    <t>4/20(日)</t>
    <rPh sb="4" eb="7">
      <t>ニチ</t>
    </rPh>
    <phoneticPr fontId="5"/>
  </si>
  <si>
    <t>1</t>
    <phoneticPr fontId="5"/>
  </si>
  <si>
    <t>大森フライヤーズ</t>
    <phoneticPr fontId="5"/>
  </si>
  <si>
    <t>青葉①</t>
    <rPh sb="0" eb="2">
      <t>アオバ</t>
    </rPh>
    <phoneticPr fontId="5"/>
  </si>
  <si>
    <t>院内イーグルス</t>
    <phoneticPr fontId="5"/>
  </si>
  <si>
    <t>Ｂ</t>
    <phoneticPr fontId="5"/>
  </si>
  <si>
    <t>4/26（土）</t>
    <rPh sb="4" eb="7">
      <t>ド</t>
    </rPh>
    <phoneticPr fontId="5"/>
  </si>
  <si>
    <t>生浜ヤンキース</t>
    <phoneticPr fontId="5"/>
  </si>
  <si>
    <t>ミヤコリトルベアーズ</t>
    <phoneticPr fontId="5"/>
  </si>
  <si>
    <t>花</t>
    <phoneticPr fontId="5"/>
  </si>
  <si>
    <t>武石ブルーサンダー</t>
    <phoneticPr fontId="5"/>
  </si>
  <si>
    <t>青葉➁</t>
    <rPh sb="0" eb="2">
      <t>アオバ</t>
    </rPh>
    <phoneticPr fontId="5"/>
  </si>
  <si>
    <t>花園ライオンズ</t>
    <phoneticPr fontId="5"/>
  </si>
  <si>
    <t>Ｅ</t>
    <phoneticPr fontId="5"/>
  </si>
  <si>
    <t>花見川ヒューガーズ</t>
    <phoneticPr fontId="5"/>
  </si>
  <si>
    <t>検見川クラブ</t>
    <phoneticPr fontId="5"/>
  </si>
  <si>
    <t>Ｄ</t>
    <phoneticPr fontId="5"/>
  </si>
  <si>
    <t>昆陽ラディアンツ</t>
    <phoneticPr fontId="5"/>
  </si>
  <si>
    <t>稲</t>
  </si>
  <si>
    <t>いなげパイレーツ</t>
    <phoneticPr fontId="5"/>
  </si>
  <si>
    <t>ｃ</t>
    <phoneticPr fontId="5"/>
  </si>
  <si>
    <t>Ｆ</t>
    <phoneticPr fontId="5"/>
  </si>
  <si>
    <t>小中台ＪＢＣ</t>
    <phoneticPr fontId="5"/>
  </si>
  <si>
    <t>稲丘ベアーズ</t>
    <phoneticPr fontId="5"/>
  </si>
  <si>
    <t>山王ドジャース</t>
    <phoneticPr fontId="5"/>
  </si>
  <si>
    <t>宮野木➁</t>
    <rPh sb="0" eb="3">
      <t>ミヤノギ</t>
    </rPh>
    <phoneticPr fontId="5"/>
  </si>
  <si>
    <t>宮野木ビーバーズ</t>
    <phoneticPr fontId="5"/>
  </si>
  <si>
    <t>緑町レッドイーグルス</t>
    <phoneticPr fontId="5"/>
  </si>
  <si>
    <t>園生わかば</t>
    <phoneticPr fontId="5"/>
  </si>
  <si>
    <t>若</t>
    <rPh sb="0" eb="1">
      <t>ワカ</t>
    </rPh>
    <phoneticPr fontId="5"/>
  </si>
  <si>
    <t>みつわ台スラッガーズ</t>
    <phoneticPr fontId="5"/>
  </si>
  <si>
    <t>古市場①</t>
    <rPh sb="0" eb="3">
      <t>フルイチバ</t>
    </rPh>
    <phoneticPr fontId="5"/>
  </si>
  <si>
    <t>若</t>
  </si>
  <si>
    <t>愛生グレート</t>
    <phoneticPr fontId="5"/>
  </si>
  <si>
    <t>小倉台ライガース</t>
    <phoneticPr fontId="5"/>
  </si>
  <si>
    <t>都賀の台、高根、ホープス合同</t>
    <phoneticPr fontId="5"/>
  </si>
  <si>
    <t>千城台レッドシャーク</t>
    <phoneticPr fontId="5"/>
  </si>
  <si>
    <t>古市場➁</t>
    <rPh sb="0" eb="3">
      <t>フルイチバ</t>
    </rPh>
    <phoneticPr fontId="5"/>
  </si>
  <si>
    <t>緑</t>
    <phoneticPr fontId="5"/>
  </si>
  <si>
    <t>あすみが丘ゴールデンスターズ</t>
    <rPh sb="4" eb="5">
      <t>オカ</t>
    </rPh>
    <phoneticPr fontId="5"/>
  </si>
  <si>
    <t>緑</t>
  </si>
  <si>
    <t>泉谷メッツ</t>
    <rPh sb="0" eb="2">
      <t>イズミヤ</t>
    </rPh>
    <phoneticPr fontId="5"/>
  </si>
  <si>
    <t>有吉メッツ</t>
    <rPh sb="0" eb="2">
      <t>アリヨシ</t>
    </rPh>
    <phoneticPr fontId="5"/>
  </si>
  <si>
    <t>誉田ベアーズ</t>
    <rPh sb="0" eb="2">
      <t>ホンダ</t>
    </rPh>
    <phoneticPr fontId="5"/>
  </si>
  <si>
    <t>あすみが丘コスモスキッド</t>
    <rPh sb="4" eb="5">
      <t>オカ</t>
    </rPh>
    <phoneticPr fontId="5"/>
  </si>
  <si>
    <t>美</t>
  </si>
  <si>
    <t>磯辺シャークス</t>
    <phoneticPr fontId="5"/>
  </si>
  <si>
    <t>磯辺トータス</t>
    <phoneticPr fontId="5"/>
  </si>
  <si>
    <t>幕西ファイヤーズ</t>
    <phoneticPr fontId="5"/>
  </si>
  <si>
    <t>花島➁</t>
    <rPh sb="0" eb="2">
      <t>ハナシマ</t>
    </rPh>
    <phoneticPr fontId="5"/>
  </si>
  <si>
    <t>優勝</t>
    <rPh sb="0" eb="2">
      <t>ユウショウ</t>
    </rPh>
    <phoneticPr fontId="5"/>
  </si>
  <si>
    <t>真砂シーホークス</t>
    <phoneticPr fontId="5"/>
  </si>
  <si>
    <t>幸町リトルインディアンズ</t>
    <phoneticPr fontId="5"/>
  </si>
  <si>
    <t>準優勝</t>
    <rPh sb="0" eb="3">
      <t>ジュンユウショウ</t>
    </rPh>
    <phoneticPr fontId="5"/>
  </si>
  <si>
    <t>３位</t>
    <rPh sb="1" eb="2">
      <t>イ</t>
    </rPh>
    <phoneticPr fontId="5"/>
  </si>
  <si>
    <t>磯辺社シャ－クス</t>
    <rPh sb="0" eb="2">
      <t>イソベ</t>
    </rPh>
    <rPh sb="2" eb="3">
      <t>シャ</t>
    </rPh>
    <phoneticPr fontId="5"/>
  </si>
  <si>
    <t>長谷川　悠大</t>
    <rPh sb="0" eb="3">
      <t>ハセガワ</t>
    </rPh>
    <rPh sb="4" eb="6">
      <t>ユウタ</t>
    </rPh>
    <phoneticPr fontId="5"/>
  </si>
  <si>
    <t>みつわ台➁</t>
    <rPh sb="3" eb="4">
      <t>ダイ</t>
    </rPh>
    <phoneticPr fontId="5"/>
  </si>
  <si>
    <t>有吉➀</t>
    <rPh sb="0" eb="2">
      <t>アリヨシ</t>
    </rPh>
    <phoneticPr fontId="5"/>
  </si>
  <si>
    <t>有吉②</t>
    <rPh sb="0" eb="2">
      <t>アリヨシ</t>
    </rPh>
    <phoneticPr fontId="5"/>
  </si>
  <si>
    <t>平川➁</t>
    <rPh sb="0" eb="2">
      <t>ヒラカワ</t>
    </rPh>
    <phoneticPr fontId="5"/>
  </si>
  <si>
    <t>平川①</t>
    <rPh sb="0" eb="2">
      <t>ヒラカワ</t>
    </rPh>
    <phoneticPr fontId="5"/>
  </si>
  <si>
    <t>花島➀</t>
    <rPh sb="0" eb="2">
      <t>ハナシマ</t>
    </rPh>
    <phoneticPr fontId="5"/>
  </si>
  <si>
    <t>みつわ①</t>
    <phoneticPr fontId="5"/>
  </si>
  <si>
    <t>宮野木➀</t>
    <rPh sb="0" eb="3">
      <t>ミヤノギ</t>
    </rPh>
    <phoneticPr fontId="5"/>
  </si>
  <si>
    <t>幕西①</t>
    <rPh sb="0" eb="2">
      <t>マクニシ</t>
    </rPh>
    <phoneticPr fontId="5"/>
  </si>
  <si>
    <t>幕西➁</t>
    <rPh sb="0" eb="2">
      <t>マクニシ</t>
    </rPh>
    <phoneticPr fontId="5"/>
  </si>
  <si>
    <t>☆協会ホームページアドレス変更に伴い、閲覧数の増加にご協力をお願いします。</t>
    <rPh sb="1" eb="3">
      <t>キョウカイ</t>
    </rPh>
    <rPh sb="13" eb="15">
      <t>ヘンコウ</t>
    </rPh>
    <rPh sb="16" eb="17">
      <t>トモナ</t>
    </rPh>
    <rPh sb="19" eb="22">
      <t>エツランスウ</t>
    </rPh>
    <rPh sb="23" eb="25">
      <t>ゾウカ</t>
    </rPh>
    <rPh sb="27" eb="29">
      <t>キョウリョク</t>
    </rPh>
    <rPh sb="31" eb="32">
      <t>ネガ</t>
    </rPh>
    <phoneticPr fontId="61"/>
  </si>
  <si>
    <t>9</t>
    <phoneticPr fontId="5"/>
  </si>
  <si>
    <t>6</t>
    <phoneticPr fontId="5"/>
  </si>
  <si>
    <t>7</t>
    <phoneticPr fontId="5"/>
  </si>
  <si>
    <t>14</t>
    <phoneticPr fontId="5"/>
  </si>
  <si>
    <t>3</t>
    <phoneticPr fontId="5"/>
  </si>
  <si>
    <t>0</t>
    <phoneticPr fontId="5"/>
  </si>
  <si>
    <t>１５</t>
    <phoneticPr fontId="5"/>
  </si>
  <si>
    <t>１</t>
    <phoneticPr fontId="5"/>
  </si>
  <si>
    <t>５</t>
    <phoneticPr fontId="5"/>
  </si>
  <si>
    <t>２</t>
    <phoneticPr fontId="5"/>
  </si>
  <si>
    <t>１２</t>
    <phoneticPr fontId="5"/>
  </si>
  <si>
    <t>１６</t>
    <phoneticPr fontId="5"/>
  </si>
  <si>
    <t>４</t>
    <phoneticPr fontId="5"/>
  </si>
  <si>
    <t>4/27（日）</t>
    <rPh sb="5" eb="6">
      <t>ニチ</t>
    </rPh>
    <phoneticPr fontId="5"/>
  </si>
  <si>
    <t>４／２９（祝・火）</t>
    <phoneticPr fontId="5"/>
  </si>
  <si>
    <t>5／4（日）</t>
    <rPh sb="4" eb="5">
      <t>ニチ</t>
    </rPh>
    <phoneticPr fontId="5"/>
  </si>
  <si>
    <t>海浜Ｂ①11時</t>
    <rPh sb="0" eb="2">
      <t>カイヒン</t>
    </rPh>
    <rPh sb="6" eb="7">
      <t>ジ</t>
    </rPh>
    <phoneticPr fontId="5"/>
  </si>
  <si>
    <t>宮野木①10時</t>
    <rPh sb="0" eb="3">
      <t>ミヤノギ</t>
    </rPh>
    <rPh sb="6" eb="7">
      <t>ジ</t>
    </rPh>
    <phoneticPr fontId="5"/>
  </si>
  <si>
    <t>古市場①10時</t>
    <rPh sb="0" eb="3">
      <t>フルイチバ</t>
    </rPh>
    <rPh sb="6" eb="7">
      <t>ジ</t>
    </rPh>
    <phoneticPr fontId="5"/>
  </si>
  <si>
    <t>宮野木②12時</t>
    <rPh sb="0" eb="3">
      <t>ミヤノギ</t>
    </rPh>
    <rPh sb="6" eb="7">
      <t>ジ</t>
    </rPh>
    <phoneticPr fontId="5"/>
  </si>
  <si>
    <t>海浜Ｂ②13時</t>
    <rPh sb="0" eb="2">
      <t>カイヒン</t>
    </rPh>
    <rPh sb="6" eb="7">
      <t>ジ</t>
    </rPh>
    <phoneticPr fontId="5"/>
  </si>
  <si>
    <t>古市場②13時30分</t>
    <rPh sb="0" eb="3">
      <t>フルイチバ</t>
    </rPh>
    <rPh sb="6" eb="7">
      <t>ジ</t>
    </rPh>
    <rPh sb="9" eb="10">
      <t>フン</t>
    </rPh>
    <phoneticPr fontId="5"/>
  </si>
  <si>
    <t>海浜Ａ②13時</t>
    <rPh sb="0" eb="2">
      <t>カイヒン</t>
    </rPh>
    <rPh sb="6" eb="7">
      <t>ジ</t>
    </rPh>
    <phoneticPr fontId="5"/>
  </si>
  <si>
    <t>海浜Ａ①11時</t>
    <rPh sb="0" eb="2">
      <t>カイヒン</t>
    </rPh>
    <rPh sb="6" eb="7">
      <t>ジ</t>
    </rPh>
    <phoneticPr fontId="5"/>
  </si>
  <si>
    <t>４／２６(土)学校行事により変更あり　27日へ４試合</t>
    <rPh sb="4" eb="7">
      <t>ド</t>
    </rPh>
    <rPh sb="7" eb="11">
      <t>ガッコウギョウジ</t>
    </rPh>
    <rPh sb="14" eb="16">
      <t>ヘンコウ</t>
    </rPh>
    <rPh sb="21" eb="22">
      <t>ニチ</t>
    </rPh>
    <rPh sb="24" eb="26">
      <t>シアイ</t>
    </rPh>
    <phoneticPr fontId="5"/>
  </si>
  <si>
    <t>４／２９（祝）準々決勝４試合球場割は４／２７結果により決定します。</t>
    <rPh sb="5" eb="6">
      <t>シュク</t>
    </rPh>
    <rPh sb="7" eb="11">
      <t>ジュンジュンケッショウ</t>
    </rPh>
    <rPh sb="12" eb="14">
      <t>シアイ</t>
    </rPh>
    <rPh sb="14" eb="16">
      <t>キュウジョウ</t>
    </rPh>
    <rPh sb="16" eb="17">
      <t>ワリ</t>
    </rPh>
    <rPh sb="22" eb="24">
      <t>ケッカ</t>
    </rPh>
    <rPh sb="27" eb="29">
      <t>ケッテイ</t>
    </rPh>
    <phoneticPr fontId="5"/>
  </si>
  <si>
    <t>８</t>
    <phoneticPr fontId="5"/>
  </si>
  <si>
    <t>１</t>
    <phoneticPr fontId="5"/>
  </si>
  <si>
    <t>９</t>
    <phoneticPr fontId="5"/>
  </si>
  <si>
    <t>２</t>
    <phoneticPr fontId="5"/>
  </si>
  <si>
    <t>７</t>
    <phoneticPr fontId="5"/>
  </si>
  <si>
    <t>３</t>
    <phoneticPr fontId="5"/>
  </si>
  <si>
    <t>0</t>
    <phoneticPr fontId="5"/>
  </si>
  <si>
    <t>7</t>
    <phoneticPr fontId="5"/>
  </si>
  <si>
    <t>3</t>
    <phoneticPr fontId="5"/>
  </si>
  <si>
    <t>1</t>
    <phoneticPr fontId="5"/>
  </si>
  <si>
    <t>5</t>
    <phoneticPr fontId="5"/>
  </si>
  <si>
    <t>試合時間：５／４(日)　　　　有吉➀１０：００　➁１３：００　　</t>
    <rPh sb="0" eb="4">
      <t>シアイジカン</t>
    </rPh>
    <rPh sb="9" eb="10">
      <t>ニチ</t>
    </rPh>
    <rPh sb="15" eb="17">
      <t>アリヨシ</t>
    </rPh>
    <phoneticPr fontId="5"/>
  </si>
  <si>
    <t>５／６(祝・火)</t>
    <rPh sb="4" eb="5">
      <t>シュク</t>
    </rPh>
    <rPh sb="6" eb="7">
      <t>ヒ</t>
    </rPh>
    <phoneticPr fontId="5"/>
  </si>
  <si>
    <t>青葉　①１２：００</t>
    <rPh sb="0" eb="2">
      <t>アオバ</t>
    </rPh>
    <phoneticPr fontId="5"/>
  </si>
  <si>
    <t>試合時間：５／６(日)　　　　青葉➀１２：００　　閉会式：１４時頃　　　</t>
    <rPh sb="0" eb="4">
      <t>シアイジカン</t>
    </rPh>
    <rPh sb="9" eb="10">
      <t>ニチ</t>
    </rPh>
    <rPh sb="15" eb="17">
      <t>アオバ</t>
    </rPh>
    <rPh sb="25" eb="28">
      <t>ヘイカイシキ</t>
    </rPh>
    <rPh sb="31" eb="32">
      <t>ジ</t>
    </rPh>
    <rPh sb="32" eb="33">
      <t>ゴロ</t>
    </rPh>
    <phoneticPr fontId="5"/>
  </si>
  <si>
    <t>有吉①１０：００</t>
    <rPh sb="0" eb="2">
      <t>アリヨシ</t>
    </rPh>
    <phoneticPr fontId="5"/>
  </si>
  <si>
    <t>有吉①１３：００</t>
    <rPh sb="0" eb="2">
      <t>アリヨシ</t>
    </rPh>
    <phoneticPr fontId="5"/>
  </si>
  <si>
    <t>閉会式：５／６（祝）１４：００</t>
    <rPh sb="0" eb="3">
      <t>ヘイカイシキ</t>
    </rPh>
    <rPh sb="8" eb="9">
      <t>シュク</t>
    </rPh>
    <phoneticPr fontId="5"/>
  </si>
  <si>
    <t>青葉の森ＳＣ野球場</t>
    <rPh sb="0" eb="2">
      <t>アオバ</t>
    </rPh>
    <rPh sb="3" eb="4">
      <t>モリ</t>
    </rPh>
    <rPh sb="6" eb="9">
      <t>ヤキュウジョウ</t>
    </rPh>
    <phoneticPr fontId="5"/>
  </si>
  <si>
    <t>古市場②１２：００</t>
    <rPh sb="0" eb="3">
      <t>フルイチバ</t>
    </rPh>
    <phoneticPr fontId="5"/>
  </si>
  <si>
    <t>中田①９：００</t>
    <rPh sb="0" eb="2">
      <t>ナカタ</t>
    </rPh>
    <phoneticPr fontId="5"/>
  </si>
  <si>
    <t>古市場①9：００</t>
    <rPh sb="0" eb="3">
      <t>フルイチバ</t>
    </rPh>
    <phoneticPr fontId="5"/>
  </si>
  <si>
    <t>中田②１1：００</t>
    <rPh sb="0" eb="2">
      <t>ナカタ</t>
    </rPh>
    <phoneticPr fontId="5"/>
  </si>
  <si>
    <t>試合時間：４／２９(祝・火)　中田➀ ９：００　➁１１：００　　</t>
    <rPh sb="0" eb="4">
      <t>シアイジカン</t>
    </rPh>
    <rPh sb="10" eb="11">
      <t>シュク</t>
    </rPh>
    <rPh sb="12" eb="13">
      <t>ヒ</t>
    </rPh>
    <rPh sb="15" eb="17">
      <t>ナカタ</t>
    </rPh>
    <phoneticPr fontId="5"/>
  </si>
  <si>
    <t>古市場➀９：００　➁１２：００　時間変更　</t>
    <rPh sb="0" eb="3">
      <t>フルイチバ</t>
    </rPh>
    <rPh sb="16" eb="18">
      <t>ジカン</t>
    </rPh>
    <rPh sb="18" eb="20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</si>
</sst>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B0F0"/>
      <name val="Meiryo UI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rgb="FF00B0F0"/>
      <name val="Meiryo UI"/>
      <family val="3"/>
      <charset val="128"/>
    </font>
    <font>
      <sz val="11"/>
      <color rgb="FF00B0F0"/>
      <name val="ＭＳ Ｐゴシック"/>
      <family val="3"/>
      <charset val="128"/>
    </font>
    <font>
      <b/>
      <sz val="8"/>
      <color rgb="FFFF0000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9"/>
      <color theme="0" tint="-0.499984740745262"/>
      <name val="ＭＳ Ｐ明朝"/>
      <family val="1"/>
      <charset val="128"/>
    </font>
    <font>
      <sz val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0"/>
      <color theme="0"/>
      <name val="HGPｺﾞｼｯｸM"/>
      <family val="3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0"/>
      <name val="Meiryo UI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8"/>
      <color theme="0"/>
      <name val="Meiryo UI"/>
      <family val="3"/>
      <charset val="128"/>
    </font>
    <font>
      <sz val="12"/>
      <color theme="1"/>
      <name val="ＭＳ Ｐ明朝"/>
      <family val="1"/>
      <charset val="128"/>
    </font>
    <font>
      <b/>
      <sz val="9"/>
      <color rgb="FF0070C0"/>
      <name val="ＭＳ Ｐ明朝"/>
      <family val="1"/>
      <charset val="128"/>
    </font>
    <font>
      <b/>
      <sz val="11"/>
      <color rgb="FF0070C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282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9" fontId="10" fillId="2" borderId="0" xfId="1" applyNumberFormat="1" applyFont="1" applyFill="1" applyAlignment="1">
      <alignment horizontal="right"/>
    </xf>
    <xf numFmtId="0" fontId="11" fillId="0" borderId="0" xfId="1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14" fillId="0" borderId="0" xfId="0" applyFont="1"/>
    <xf numFmtId="0" fontId="14" fillId="2" borderId="0" xfId="0" applyFont="1" applyFill="1"/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/>
    </xf>
    <xf numFmtId="49" fontId="16" fillId="2" borderId="0" xfId="1" applyNumberFormat="1" applyFont="1" applyFill="1" applyAlignment="1">
      <alignment horizontal="left"/>
    </xf>
    <xf numFmtId="49" fontId="17" fillId="0" borderId="0" xfId="1" applyNumberFormat="1" applyFont="1" applyAlignment="1">
      <alignment horizontal="right" shrinkToFit="1"/>
    </xf>
    <xf numFmtId="49" fontId="15" fillId="0" borderId="0" xfId="0" applyNumberFormat="1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49" fontId="23" fillId="0" borderId="1" xfId="1" applyNumberFormat="1" applyFont="1" applyBorder="1" applyAlignment="1">
      <alignment horizontal="right" shrinkToFit="1"/>
    </xf>
    <xf numFmtId="49" fontId="18" fillId="0" borderId="0" xfId="0" applyNumberFormat="1" applyFont="1" applyAlignment="1">
      <alignment horizontal="right" shrinkToFit="1"/>
    </xf>
    <xf numFmtId="49" fontId="18" fillId="0" borderId="0" xfId="0" applyNumberFormat="1" applyFont="1" applyAlignment="1">
      <alignment horizontal="right"/>
    </xf>
    <xf numFmtId="49" fontId="18" fillId="0" borderId="0" xfId="0" applyNumberFormat="1" applyFont="1"/>
    <xf numFmtId="0" fontId="16" fillId="2" borderId="10" xfId="4" applyFont="1" applyFill="1" applyBorder="1" applyAlignment="1">
      <alignment horizontal="center" vertical="center" shrinkToFit="1"/>
    </xf>
    <xf numFmtId="49" fontId="23" fillId="0" borderId="0" xfId="1" applyNumberFormat="1" applyFont="1" applyAlignment="1">
      <alignment horizontal="right" shrinkToFit="1"/>
    </xf>
    <xf numFmtId="49" fontId="18" fillId="0" borderId="1" xfId="0" applyNumberFormat="1" applyFont="1" applyBorder="1" applyAlignment="1">
      <alignment horizontal="right" shrinkToFit="1"/>
    </xf>
    <xf numFmtId="0" fontId="16" fillId="2" borderId="7" xfId="4" applyFont="1" applyFill="1" applyBorder="1" applyAlignment="1">
      <alignment horizontal="center" vertical="center"/>
    </xf>
    <xf numFmtId="49" fontId="18" fillId="0" borderId="11" xfId="0" applyNumberFormat="1" applyFont="1" applyBorder="1" applyAlignment="1">
      <alignment horizontal="right" shrinkToFit="1"/>
    </xf>
    <xf numFmtId="49" fontId="16" fillId="2" borderId="0" xfId="1" applyNumberFormat="1" applyFont="1" applyFill="1" applyAlignment="1">
      <alignment horizontal="right"/>
    </xf>
    <xf numFmtId="49" fontId="29" fillId="0" borderId="7" xfId="0" applyNumberFormat="1" applyFont="1" applyBorder="1" applyAlignment="1">
      <alignment horizontal="center"/>
    </xf>
    <xf numFmtId="49" fontId="16" fillId="2" borderId="7" xfId="1" applyNumberFormat="1" applyFont="1" applyFill="1" applyBorder="1" applyAlignment="1">
      <alignment horizontal="right"/>
    </xf>
    <xf numFmtId="49" fontId="29" fillId="0" borderId="10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right" shrinkToFit="1"/>
    </xf>
    <xf numFmtId="49" fontId="23" fillId="0" borderId="5" xfId="1" applyNumberFormat="1" applyFont="1" applyBorder="1" applyAlignment="1">
      <alignment horizontal="right" shrinkToFit="1"/>
    </xf>
    <xf numFmtId="49" fontId="18" fillId="0" borderId="9" xfId="0" applyNumberFormat="1" applyFont="1" applyBorder="1" applyAlignment="1">
      <alignment horizontal="right" shrinkToFit="1"/>
    </xf>
    <xf numFmtId="49" fontId="18" fillId="0" borderId="10" xfId="0" applyNumberFormat="1" applyFont="1" applyBorder="1" applyAlignment="1">
      <alignment horizontal="right"/>
    </xf>
    <xf numFmtId="49" fontId="30" fillId="0" borderId="11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right"/>
    </xf>
    <xf numFmtId="49" fontId="4" fillId="0" borderId="10" xfId="0" applyNumberFormat="1" applyFont="1" applyBorder="1" applyAlignment="1">
      <alignment horizontal="right"/>
    </xf>
    <xf numFmtId="49" fontId="34" fillId="0" borderId="7" xfId="0" applyNumberFormat="1" applyFont="1" applyBorder="1" applyAlignment="1">
      <alignment horizontal="center"/>
    </xf>
    <xf numFmtId="49" fontId="34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shrinkToFit="1"/>
    </xf>
    <xf numFmtId="49" fontId="18" fillId="0" borderId="0" xfId="0" applyNumberFormat="1" applyFont="1" applyAlignment="1">
      <alignment horizontal="centerContinuous" vertical="top"/>
    </xf>
    <xf numFmtId="49" fontId="18" fillId="0" borderId="0" xfId="0" applyNumberFormat="1" applyFont="1" applyAlignment="1">
      <alignment horizontal="centerContinuous" vertical="top" shrinkToFit="1"/>
    </xf>
    <xf numFmtId="49" fontId="10" fillId="2" borderId="10" xfId="1" applyNumberFormat="1" applyFont="1" applyFill="1" applyBorder="1" applyAlignment="1">
      <alignment horizontal="center"/>
    </xf>
    <xf numFmtId="49" fontId="35" fillId="0" borderId="7" xfId="0" applyNumberFormat="1" applyFont="1" applyBorder="1" applyAlignment="1">
      <alignment horizontal="center"/>
    </xf>
    <xf numFmtId="49" fontId="35" fillId="0" borderId="10" xfId="0" applyNumberFormat="1" applyFont="1" applyBorder="1" applyAlignment="1">
      <alignment horizontal="center" vertical="top"/>
    </xf>
    <xf numFmtId="49" fontId="18" fillId="0" borderId="5" xfId="0" applyNumberFormat="1" applyFont="1" applyBorder="1" applyAlignment="1">
      <alignment vertical="top" shrinkToFit="1"/>
    </xf>
    <xf numFmtId="49" fontId="18" fillId="0" borderId="0" xfId="0" applyNumberFormat="1" applyFont="1" applyAlignment="1">
      <alignment vertical="top"/>
    </xf>
    <xf numFmtId="49" fontId="16" fillId="2" borderId="10" xfId="4" applyNumberFormat="1" applyFont="1" applyFill="1" applyBorder="1" applyAlignment="1">
      <alignment horizontal="center" vertical="center" shrinkToFit="1"/>
    </xf>
    <xf numFmtId="49" fontId="23" fillId="0" borderId="2" xfId="1" applyNumberFormat="1" applyFont="1" applyBorder="1" applyAlignment="1">
      <alignment horizontal="right" shrinkToFit="1"/>
    </xf>
    <xf numFmtId="49" fontId="16" fillId="2" borderId="12" xfId="4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right" shrinkToFit="1"/>
    </xf>
    <xf numFmtId="49" fontId="16" fillId="2" borderId="10" xfId="1" applyNumberFormat="1" applyFont="1" applyFill="1" applyBorder="1" applyAlignment="1">
      <alignment horizontal="right"/>
    </xf>
    <xf numFmtId="49" fontId="18" fillId="2" borderId="0" xfId="0" applyNumberFormat="1" applyFont="1" applyFill="1" applyAlignment="1">
      <alignment horizontal="right" shrinkToFit="1"/>
    </xf>
    <xf numFmtId="49" fontId="16" fillId="2" borderId="10" xfId="0" applyNumberFormat="1" applyFont="1" applyFill="1" applyBorder="1" applyAlignment="1">
      <alignment horizontal="center"/>
    </xf>
    <xf numFmtId="0" fontId="16" fillId="2" borderId="4" xfId="4" applyFont="1" applyFill="1" applyBorder="1" applyAlignment="1">
      <alignment horizontal="center" vertical="center" shrinkToFit="1"/>
    </xf>
    <xf numFmtId="49" fontId="23" fillId="2" borderId="5" xfId="1" applyNumberFormat="1" applyFont="1" applyFill="1" applyBorder="1" applyAlignment="1">
      <alignment horizontal="right" shrinkToFit="1"/>
    </xf>
    <xf numFmtId="49" fontId="18" fillId="2" borderId="9" xfId="0" applyNumberFormat="1" applyFont="1" applyFill="1" applyBorder="1" applyAlignment="1">
      <alignment horizontal="right" shrinkToFit="1"/>
    </xf>
    <xf numFmtId="49" fontId="4" fillId="2" borderId="10" xfId="0" applyNumberFormat="1" applyFont="1" applyFill="1" applyBorder="1" applyAlignment="1">
      <alignment horizontal="right"/>
    </xf>
    <xf numFmtId="49" fontId="23" fillId="2" borderId="1" xfId="1" applyNumberFormat="1" applyFont="1" applyFill="1" applyBorder="1" applyAlignment="1">
      <alignment horizontal="right" shrinkToFit="1"/>
    </xf>
    <xf numFmtId="49" fontId="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9" fontId="10" fillId="2" borderId="0" xfId="1" applyNumberFormat="1" applyFont="1" applyFill="1" applyAlignment="1">
      <alignment horizontal="center"/>
    </xf>
    <xf numFmtId="49" fontId="23" fillId="2" borderId="0" xfId="1" applyNumberFormat="1" applyFont="1" applyFill="1" applyAlignment="1">
      <alignment horizontal="right" shrinkToFit="1"/>
    </xf>
    <xf numFmtId="0" fontId="0" fillId="2" borderId="0" xfId="0" applyFill="1"/>
    <xf numFmtId="49" fontId="18" fillId="2" borderId="1" xfId="0" applyNumberFormat="1" applyFont="1" applyFill="1" applyBorder="1" applyAlignment="1">
      <alignment horizontal="right" shrinkToFit="1"/>
    </xf>
    <xf numFmtId="0" fontId="37" fillId="2" borderId="0" xfId="0" applyFont="1" applyFill="1" applyAlignment="1">
      <alignment horizontal="right" shrinkToFit="1"/>
    </xf>
    <xf numFmtId="49" fontId="23" fillId="2" borderId="2" xfId="1" applyNumberFormat="1" applyFont="1" applyFill="1" applyBorder="1" applyAlignment="1">
      <alignment horizontal="right" shrinkToFit="1"/>
    </xf>
    <xf numFmtId="0" fontId="0" fillId="2" borderId="0" xfId="0" applyFill="1" applyAlignment="1">
      <alignment horizontal="center" shrinkToFit="1"/>
    </xf>
    <xf numFmtId="0" fontId="38" fillId="2" borderId="0" xfId="0" applyFont="1" applyFill="1" applyAlignment="1">
      <alignment horizontal="center" vertical="center" shrinkToFit="1"/>
    </xf>
    <xf numFmtId="0" fontId="18" fillId="0" borderId="11" xfId="0" applyFont="1" applyBorder="1" applyAlignment="1">
      <alignment shrinkToFit="1"/>
    </xf>
    <xf numFmtId="0" fontId="14" fillId="0" borderId="1" xfId="0" applyFont="1" applyBorder="1"/>
    <xf numFmtId="0" fontId="14" fillId="0" borderId="11" xfId="0" applyFont="1" applyBorder="1" applyAlignment="1">
      <alignment shrinkToFit="1"/>
    </xf>
    <xf numFmtId="56" fontId="16" fillId="2" borderId="10" xfId="4" applyNumberFormat="1" applyFont="1" applyFill="1" applyBorder="1" applyAlignment="1">
      <alignment horizontal="center" vertical="center" shrinkToFit="1"/>
    </xf>
    <xf numFmtId="0" fontId="26" fillId="0" borderId="0" xfId="6" applyFont="1"/>
    <xf numFmtId="49" fontId="18" fillId="2" borderId="5" xfId="0" applyNumberFormat="1" applyFont="1" applyFill="1" applyBorder="1" applyAlignment="1">
      <alignment horizontal="right" shrinkToFit="1"/>
    </xf>
    <xf numFmtId="49" fontId="18" fillId="2" borderId="0" xfId="0" applyNumberFormat="1" applyFont="1" applyFill="1" applyAlignment="1">
      <alignment horizontal="right"/>
    </xf>
    <xf numFmtId="0" fontId="40" fillId="0" borderId="0" xfId="6" applyFont="1"/>
    <xf numFmtId="49" fontId="34" fillId="2" borderId="7" xfId="0" applyNumberFormat="1" applyFont="1" applyFill="1" applyBorder="1" applyAlignment="1">
      <alignment horizontal="center"/>
    </xf>
    <xf numFmtId="49" fontId="34" fillId="2" borderId="10" xfId="0" applyNumberFormat="1" applyFont="1" applyFill="1" applyBorder="1" applyAlignment="1">
      <alignment horizontal="center"/>
    </xf>
    <xf numFmtId="49" fontId="34" fillId="2" borderId="4" xfId="0" applyNumberFormat="1" applyFont="1" applyFill="1" applyBorder="1" applyAlignment="1">
      <alignment horizontal="center"/>
    </xf>
    <xf numFmtId="49" fontId="18" fillId="2" borderId="10" xfId="0" applyNumberFormat="1" applyFont="1" applyFill="1" applyBorder="1" applyAlignment="1">
      <alignment horizontal="right"/>
    </xf>
    <xf numFmtId="49" fontId="18" fillId="2" borderId="0" xfId="0" applyNumberFormat="1" applyFont="1" applyFill="1"/>
    <xf numFmtId="49" fontId="23" fillId="2" borderId="9" xfId="1" applyNumberFormat="1" applyFont="1" applyFill="1" applyBorder="1" applyAlignment="1">
      <alignment horizontal="right" shrinkToFit="1"/>
    </xf>
    <xf numFmtId="49" fontId="18" fillId="2" borderId="10" xfId="0" applyNumberFormat="1" applyFont="1" applyFill="1" applyBorder="1" applyAlignment="1">
      <alignment horizontal="centerContinuous"/>
    </xf>
    <xf numFmtId="49" fontId="18" fillId="2" borderId="10" xfId="0" applyNumberFormat="1" applyFont="1" applyFill="1" applyBorder="1" applyAlignment="1">
      <alignment horizontal="centerContinuous" vertical="top"/>
    </xf>
    <xf numFmtId="49" fontId="10" fillId="2" borderId="1" xfId="1" applyNumberFormat="1" applyFont="1" applyFill="1" applyBorder="1" applyAlignment="1">
      <alignment horizontal="right"/>
    </xf>
    <xf numFmtId="49" fontId="34" fillId="2" borderId="0" xfId="0" applyNumberFormat="1" applyFont="1" applyFill="1" applyAlignment="1">
      <alignment horizontal="center" vertical="top"/>
    </xf>
    <xf numFmtId="49" fontId="16" fillId="2" borderId="4" xfId="4" applyNumberFormat="1" applyFont="1" applyFill="1" applyBorder="1" applyAlignment="1">
      <alignment horizontal="center" vertical="center" shrinkToFit="1"/>
    </xf>
    <xf numFmtId="49" fontId="29" fillId="2" borderId="7" xfId="0" applyNumberFormat="1" applyFont="1" applyFill="1" applyBorder="1" applyAlignment="1">
      <alignment horizontal="center"/>
    </xf>
    <xf numFmtId="0" fontId="41" fillId="0" borderId="0" xfId="6" applyFont="1"/>
    <xf numFmtId="49" fontId="29" fillId="2" borderId="0" xfId="0" applyNumberFormat="1" applyFont="1" applyFill="1" applyAlignment="1">
      <alignment horizontal="center"/>
    </xf>
    <xf numFmtId="0" fontId="14" fillId="0" borderId="0" xfId="0" applyFont="1" applyAlignment="1">
      <alignment shrinkToFit="1"/>
    </xf>
    <xf numFmtId="0" fontId="25" fillId="0" borderId="0" xfId="6" applyFont="1" applyAlignment="1">
      <alignment horizontal="center" vertical="center" shrinkToFit="1"/>
    </xf>
    <xf numFmtId="0" fontId="25" fillId="0" borderId="0" xfId="6" applyFont="1" applyAlignment="1">
      <alignment vertical="center"/>
    </xf>
    <xf numFmtId="49" fontId="43" fillId="0" borderId="0" xfId="6" applyNumberFormat="1" applyFont="1" applyAlignment="1">
      <alignment horizontal="right"/>
    </xf>
    <xf numFmtId="49" fontId="44" fillId="0" borderId="0" xfId="6" applyNumberFormat="1" applyFont="1" applyAlignment="1">
      <alignment horizontal="right"/>
    </xf>
    <xf numFmtId="49" fontId="43" fillId="0" borderId="0" xfId="6" applyNumberFormat="1" applyFont="1"/>
    <xf numFmtId="0" fontId="4" fillId="0" borderId="0" xfId="0" applyFont="1"/>
    <xf numFmtId="0" fontId="45" fillId="0" borderId="0" xfId="0" applyFont="1"/>
    <xf numFmtId="0" fontId="45" fillId="2" borderId="0" xfId="0" applyFont="1" applyFill="1"/>
    <xf numFmtId="0" fontId="46" fillId="0" borderId="0" xfId="0" applyFont="1" applyAlignment="1">
      <alignment horizontal="right" vertical="center" shrinkToFit="1"/>
    </xf>
    <xf numFmtId="0" fontId="46" fillId="2" borderId="0" xfId="0" applyFont="1" applyFill="1" applyAlignment="1">
      <alignment horizontal="right" vertical="center" shrinkToFit="1"/>
    </xf>
    <xf numFmtId="49" fontId="46" fillId="0" borderId="0" xfId="0" applyNumberFormat="1" applyFont="1" applyAlignment="1">
      <alignment horizontal="right"/>
    </xf>
    <xf numFmtId="49" fontId="47" fillId="0" borderId="0" xfId="0" applyNumberFormat="1" applyFont="1" applyAlignment="1">
      <alignment vertical="top"/>
    </xf>
    <xf numFmtId="0" fontId="2" fillId="0" borderId="0" xfId="3" applyFont="1">
      <alignment vertical="center"/>
    </xf>
    <xf numFmtId="0" fontId="51" fillId="0" borderId="0" xfId="0" applyFont="1" applyAlignment="1">
      <alignment horizontal="right" vertical="center"/>
    </xf>
    <xf numFmtId="0" fontId="51" fillId="2" borderId="0" xfId="0" applyFont="1" applyFill="1" applyAlignment="1">
      <alignment horizontal="right" vertical="center"/>
    </xf>
    <xf numFmtId="0" fontId="52" fillId="0" borderId="0" xfId="3" applyFont="1">
      <alignment vertical="center"/>
    </xf>
    <xf numFmtId="0" fontId="51" fillId="2" borderId="0" xfId="0" applyFont="1" applyFill="1" applyAlignment="1">
      <alignment vertical="center" shrinkToFit="1"/>
    </xf>
    <xf numFmtId="0" fontId="51" fillId="0" borderId="0" xfId="0" applyFont="1" applyAlignment="1">
      <alignment vertical="center" shrinkToFit="1"/>
    </xf>
    <xf numFmtId="0" fontId="53" fillId="2" borderId="0" xfId="0" applyFont="1" applyFill="1" applyAlignment="1">
      <alignment horizontal="center" shrinkToFit="1"/>
    </xf>
    <xf numFmtId="0" fontId="54" fillId="2" borderId="0" xfId="0" applyFont="1" applyFill="1" applyAlignment="1">
      <alignment horizontal="center" vertical="center" shrinkToFit="1"/>
    </xf>
    <xf numFmtId="0" fontId="50" fillId="0" borderId="0" xfId="6" applyFont="1"/>
    <xf numFmtId="49" fontId="56" fillId="2" borderId="0" xfId="0" applyNumberFormat="1" applyFont="1" applyFill="1"/>
    <xf numFmtId="49" fontId="56" fillId="0" borderId="0" xfId="0" applyNumberFormat="1" applyFont="1"/>
    <xf numFmtId="0" fontId="50" fillId="2" borderId="0" xfId="6" applyFont="1" applyFill="1"/>
    <xf numFmtId="0" fontId="46" fillId="0" borderId="0" xfId="0" applyFont="1" applyAlignment="1">
      <alignment horizontal="right"/>
    </xf>
    <xf numFmtId="0" fontId="49" fillId="0" borderId="0" xfId="2" applyFont="1" applyAlignment="1">
      <alignment horizontal="center" vertical="center" shrinkToFit="1"/>
    </xf>
    <xf numFmtId="0" fontId="48" fillId="0" borderId="0" xfId="0" applyFont="1" applyAlignment="1">
      <alignment vertical="center"/>
    </xf>
    <xf numFmtId="0" fontId="49" fillId="2" borderId="0" xfId="2" applyFont="1" applyFill="1" applyAlignment="1">
      <alignment horizontal="center" vertical="center" shrinkToFit="1"/>
    </xf>
    <xf numFmtId="0" fontId="48" fillId="2" borderId="0" xfId="0" applyFont="1" applyFill="1" applyAlignment="1">
      <alignment vertical="center"/>
    </xf>
    <xf numFmtId="0" fontId="48" fillId="0" borderId="0" xfId="0" applyFont="1" applyAlignment="1">
      <alignment vertical="center" shrinkToFit="1"/>
    </xf>
    <xf numFmtId="0" fontId="55" fillId="0" borderId="0" xfId="0" applyFont="1" applyAlignment="1">
      <alignment vertical="center"/>
    </xf>
    <xf numFmtId="0" fontId="57" fillId="2" borderId="0" xfId="6" applyFont="1" applyFill="1"/>
    <xf numFmtId="0" fontId="60" fillId="0" borderId="0" xfId="6" applyFont="1"/>
    <xf numFmtId="0" fontId="60" fillId="2" borderId="0" xfId="6" applyFont="1" applyFill="1"/>
    <xf numFmtId="0" fontId="22" fillId="0" borderId="0" xfId="0" applyFont="1"/>
    <xf numFmtId="0" fontId="3" fillId="2" borderId="0" xfId="7" applyFill="1" applyAlignment="1">
      <alignment horizontal="left" vertical="center" shrinkToFit="1"/>
    </xf>
    <xf numFmtId="0" fontId="0" fillId="2" borderId="0" xfId="0" applyFill="1" applyAlignment="1">
      <alignment vertical="center"/>
    </xf>
    <xf numFmtId="0" fontId="59" fillId="0" borderId="0" xfId="0" applyFont="1"/>
    <xf numFmtId="49" fontId="34" fillId="0" borderId="10" xfId="1" applyNumberFormat="1" applyFont="1" applyBorder="1" applyAlignment="1">
      <alignment horizontal="center"/>
    </xf>
    <xf numFmtId="49" fontId="34" fillId="0" borderId="0" xfId="1" applyNumberFormat="1" applyFont="1" applyAlignment="1">
      <alignment horizontal="center"/>
    </xf>
    <xf numFmtId="49" fontId="34" fillId="2" borderId="10" xfId="1" applyNumberFormat="1" applyFont="1" applyFill="1" applyBorder="1" applyAlignment="1">
      <alignment horizontal="center"/>
    </xf>
    <xf numFmtId="49" fontId="29" fillId="2" borderId="10" xfId="1" applyNumberFormat="1" applyFont="1" applyFill="1" applyBorder="1" applyAlignment="1">
      <alignment horizontal="center"/>
    </xf>
    <xf numFmtId="49" fontId="29" fillId="2" borderId="0" xfId="1" applyNumberFormat="1" applyFont="1" applyFill="1" applyAlignment="1">
      <alignment horizontal="center"/>
    </xf>
    <xf numFmtId="49" fontId="10" fillId="0" borderId="0" xfId="1" applyNumberFormat="1" applyFont="1" applyAlignment="1">
      <alignment horizontal="center"/>
    </xf>
    <xf numFmtId="0" fontId="65" fillId="0" borderId="0" xfId="1" applyFont="1" applyAlignment="1">
      <alignment horizontal="center" vertical="center"/>
    </xf>
    <xf numFmtId="49" fontId="16" fillId="0" borderId="0" xfId="1" applyNumberFormat="1" applyFont="1" applyAlignment="1">
      <alignment horizontal="center"/>
    </xf>
    <xf numFmtId="49" fontId="16" fillId="2" borderId="0" xfId="1" applyNumberFormat="1" applyFont="1" applyFill="1" applyAlignment="1">
      <alignment horizontal="center"/>
    </xf>
    <xf numFmtId="49" fontId="44" fillId="0" borderId="0" xfId="6" applyNumberFormat="1" applyFont="1" applyAlignment="1">
      <alignment horizontal="center"/>
    </xf>
    <xf numFmtId="49" fontId="29" fillId="2" borderId="23" xfId="1" applyNumberFormat="1" applyFont="1" applyFill="1" applyBorder="1" applyAlignment="1">
      <alignment horizontal="center"/>
    </xf>
    <xf numFmtId="49" fontId="29" fillId="2" borderId="24" xfId="1" applyNumberFormat="1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 vertical="center"/>
    </xf>
    <xf numFmtId="49" fontId="10" fillId="2" borderId="23" xfId="1" applyNumberFormat="1" applyFont="1" applyFill="1" applyBorder="1" applyAlignment="1">
      <alignment horizontal="right"/>
    </xf>
    <xf numFmtId="49" fontId="23" fillId="2" borderId="25" xfId="1" applyNumberFormat="1" applyFont="1" applyFill="1" applyBorder="1" applyAlignment="1">
      <alignment horizontal="right" shrinkToFit="1"/>
    </xf>
    <xf numFmtId="49" fontId="23" fillId="2" borderId="27" xfId="1" applyNumberFormat="1" applyFont="1" applyFill="1" applyBorder="1" applyAlignment="1">
      <alignment horizontal="right" shrinkToFit="1"/>
    </xf>
    <xf numFmtId="0" fontId="16" fillId="2" borderId="23" xfId="4" applyFont="1" applyFill="1" applyBorder="1" applyAlignment="1">
      <alignment horizontal="center" vertical="center" shrinkToFit="1"/>
    </xf>
    <xf numFmtId="49" fontId="29" fillId="2" borderId="29" xfId="1" applyNumberFormat="1" applyFont="1" applyFill="1" applyBorder="1" applyAlignment="1">
      <alignment horizontal="center"/>
    </xf>
    <xf numFmtId="49" fontId="23" fillId="2" borderId="28" xfId="1" applyNumberFormat="1" applyFont="1" applyFill="1" applyBorder="1" applyAlignment="1">
      <alignment horizontal="right" shrinkToFit="1"/>
    </xf>
    <xf numFmtId="49" fontId="16" fillId="2" borderId="26" xfId="4" applyNumberFormat="1" applyFont="1" applyFill="1" applyBorder="1" applyAlignment="1">
      <alignment horizontal="center" vertical="center" shrinkToFit="1"/>
    </xf>
    <xf numFmtId="49" fontId="16" fillId="2" borderId="26" xfId="1" applyNumberFormat="1" applyFont="1" applyFill="1" applyBorder="1" applyAlignment="1">
      <alignment horizontal="right"/>
    </xf>
    <xf numFmtId="49" fontId="29" fillId="2" borderId="30" xfId="1" applyNumberFormat="1" applyFont="1" applyFill="1" applyBorder="1" applyAlignment="1">
      <alignment horizontal="center"/>
    </xf>
    <xf numFmtId="49" fontId="34" fillId="2" borderId="23" xfId="1" applyNumberFormat="1" applyFont="1" applyFill="1" applyBorder="1" applyAlignment="1">
      <alignment horizontal="center"/>
    </xf>
    <xf numFmtId="49" fontId="34" fillId="2" borderId="31" xfId="1" applyNumberFormat="1" applyFont="1" applyFill="1" applyBorder="1" applyAlignment="1">
      <alignment horizontal="center"/>
    </xf>
    <xf numFmtId="0" fontId="16" fillId="2" borderId="26" xfId="4" applyFont="1" applyFill="1" applyBorder="1" applyAlignment="1">
      <alignment horizontal="center" vertical="center"/>
    </xf>
    <xf numFmtId="49" fontId="34" fillId="2" borderId="24" xfId="1" applyNumberFormat="1" applyFont="1" applyFill="1" applyBorder="1" applyAlignment="1">
      <alignment horizontal="center"/>
    </xf>
    <xf numFmtId="49" fontId="16" fillId="2" borderId="23" xfId="1" applyNumberFormat="1" applyFont="1" applyFill="1" applyBorder="1" applyAlignment="1">
      <alignment horizontal="right"/>
    </xf>
    <xf numFmtId="49" fontId="23" fillId="2" borderId="29" xfId="1" applyNumberFormat="1" applyFont="1" applyFill="1" applyBorder="1" applyAlignment="1">
      <alignment horizontal="right" shrinkToFit="1"/>
    </xf>
    <xf numFmtId="49" fontId="34" fillId="0" borderId="24" xfId="1" applyNumberFormat="1" applyFont="1" applyBorder="1" applyAlignment="1">
      <alignment horizontal="center"/>
    </xf>
    <xf numFmtId="49" fontId="23" fillId="0" borderId="25" xfId="1" applyNumberFormat="1" applyFont="1" applyBorder="1" applyAlignment="1">
      <alignment horizontal="right" shrinkToFit="1"/>
    </xf>
    <xf numFmtId="49" fontId="34" fillId="2" borderId="30" xfId="1" applyNumberFormat="1" applyFont="1" applyFill="1" applyBorder="1" applyAlignment="1">
      <alignment horizontal="center"/>
    </xf>
    <xf numFmtId="49" fontId="34" fillId="2" borderId="26" xfId="1" applyNumberFormat="1" applyFont="1" applyFill="1" applyBorder="1" applyAlignment="1">
      <alignment horizontal="center"/>
    </xf>
    <xf numFmtId="49" fontId="10" fillId="2" borderId="10" xfId="1" applyNumberFormat="1" applyFont="1" applyFill="1" applyBorder="1" applyAlignment="1">
      <alignment horizontal="right"/>
    </xf>
    <xf numFmtId="49" fontId="23" fillId="0" borderId="29" xfId="1" applyNumberFormat="1" applyFont="1" applyBorder="1" applyAlignment="1">
      <alignment horizontal="right" shrinkToFit="1"/>
    </xf>
    <xf numFmtId="49" fontId="23" fillId="0" borderId="27" xfId="1" applyNumberFormat="1" applyFont="1" applyBorder="1" applyAlignment="1">
      <alignment horizontal="right" shrinkToFit="1"/>
    </xf>
    <xf numFmtId="49" fontId="29" fillId="0" borderId="30" xfId="1" applyNumberFormat="1" applyFont="1" applyBorder="1" applyAlignment="1">
      <alignment horizontal="center"/>
    </xf>
    <xf numFmtId="49" fontId="29" fillId="0" borderId="23" xfId="1" applyNumberFormat="1" applyFont="1" applyBorder="1" applyAlignment="1">
      <alignment horizontal="center"/>
    </xf>
    <xf numFmtId="49" fontId="34" fillId="0" borderId="26" xfId="1" applyNumberFormat="1" applyFont="1" applyBorder="1" applyAlignment="1">
      <alignment horizontal="center"/>
    </xf>
    <xf numFmtId="49" fontId="18" fillId="0" borderId="29" xfId="0" applyNumberFormat="1" applyFont="1" applyBorder="1" applyAlignment="1">
      <alignment horizontal="right" shrinkToFit="1"/>
    </xf>
    <xf numFmtId="49" fontId="18" fillId="0" borderId="28" xfId="0" applyNumberFormat="1" applyFont="1" applyBorder="1" applyAlignment="1">
      <alignment horizontal="right" shrinkToFit="1"/>
    </xf>
    <xf numFmtId="49" fontId="18" fillId="0" borderId="32" xfId="0" applyNumberFormat="1" applyFont="1" applyBorder="1" applyAlignment="1">
      <alignment horizontal="right" shrinkToFit="1"/>
    </xf>
    <xf numFmtId="49" fontId="29" fillId="0" borderId="31" xfId="0" applyNumberFormat="1" applyFont="1" applyBorder="1" applyAlignment="1">
      <alignment horizontal="center"/>
    </xf>
    <xf numFmtId="49" fontId="16" fillId="2" borderId="31" xfId="0" applyNumberFormat="1" applyFont="1" applyFill="1" applyBorder="1" applyAlignment="1">
      <alignment horizontal="center"/>
    </xf>
    <xf numFmtId="49" fontId="18" fillId="2" borderId="27" xfId="0" applyNumberFormat="1" applyFont="1" applyFill="1" applyBorder="1" applyAlignment="1">
      <alignment horizontal="right" shrinkToFit="1"/>
    </xf>
    <xf numFmtId="49" fontId="4" fillId="2" borderId="30" xfId="0" applyNumberFormat="1" applyFont="1" applyFill="1" applyBorder="1" applyAlignment="1">
      <alignment horizontal="right"/>
    </xf>
    <xf numFmtId="49" fontId="18" fillId="2" borderId="30" xfId="0" applyNumberFormat="1" applyFont="1" applyFill="1" applyBorder="1" applyAlignment="1">
      <alignment horizontal="right"/>
    </xf>
    <xf numFmtId="49" fontId="29" fillId="2" borderId="30" xfId="0" applyNumberFormat="1" applyFont="1" applyFill="1" applyBorder="1" applyAlignment="1">
      <alignment horizontal="center"/>
    </xf>
    <xf numFmtId="49" fontId="29" fillId="2" borderId="26" xfId="0" applyNumberFormat="1" applyFont="1" applyFill="1" applyBorder="1" applyAlignment="1">
      <alignment horizontal="center"/>
    </xf>
    <xf numFmtId="49" fontId="4" fillId="0" borderId="30" xfId="0" applyNumberFormat="1" applyFont="1" applyBorder="1" applyAlignment="1">
      <alignment horizontal="right"/>
    </xf>
    <xf numFmtId="49" fontId="18" fillId="0" borderId="25" xfId="0" applyNumberFormat="1" applyFont="1" applyBorder="1" applyAlignment="1">
      <alignment horizontal="right" shrinkToFit="1"/>
    </xf>
    <xf numFmtId="49" fontId="34" fillId="0" borderId="10" xfId="0" applyNumberFormat="1" applyFont="1" applyBorder="1" applyAlignment="1">
      <alignment horizontal="center"/>
    </xf>
    <xf numFmtId="49" fontId="34" fillId="0" borderId="24" xfId="0" applyNumberFormat="1" applyFont="1" applyBorder="1" applyAlignment="1">
      <alignment horizontal="center"/>
    </xf>
    <xf numFmtId="49" fontId="16" fillId="2" borderId="24" xfId="0" applyNumberFormat="1" applyFont="1" applyFill="1" applyBorder="1" applyAlignment="1">
      <alignment horizontal="center"/>
    </xf>
    <xf numFmtId="49" fontId="34" fillId="2" borderId="30" xfId="0" applyNumberFormat="1" applyFont="1" applyFill="1" applyBorder="1" applyAlignment="1">
      <alignment horizontal="center"/>
    </xf>
    <xf numFmtId="49" fontId="34" fillId="2" borderId="23" xfId="0" applyNumberFormat="1" applyFont="1" applyFill="1" applyBorder="1" applyAlignment="1">
      <alignment horizontal="center"/>
    </xf>
    <xf numFmtId="49" fontId="7" fillId="3" borderId="0" xfId="0" applyNumberFormat="1" applyFont="1" applyFill="1" applyAlignment="1">
      <alignment vertical="center"/>
    </xf>
    <xf numFmtId="49" fontId="7" fillId="3" borderId="0" xfId="0" quotePrefix="1" applyNumberFormat="1" applyFont="1" applyFill="1" applyAlignment="1">
      <alignment vertical="center"/>
    </xf>
    <xf numFmtId="0" fontId="0" fillId="3" borderId="0" xfId="0" applyFill="1"/>
    <xf numFmtId="0" fontId="0" fillId="0" borderId="0" xfId="0"/>
    <xf numFmtId="49" fontId="7" fillId="6" borderId="0" xfId="0" applyNumberFormat="1" applyFont="1" applyFill="1" applyAlignment="1">
      <alignment vertical="center"/>
    </xf>
    <xf numFmtId="49" fontId="7" fillId="6" borderId="0" xfId="0" quotePrefix="1" applyNumberFormat="1" applyFont="1" applyFill="1" applyAlignment="1">
      <alignment vertical="center"/>
    </xf>
    <xf numFmtId="0" fontId="0" fillId="6" borderId="0" xfId="0" applyFill="1"/>
    <xf numFmtId="0" fontId="58" fillId="0" borderId="0" xfId="6" applyFont="1" applyAlignment="1">
      <alignment vertical="center"/>
    </xf>
    <xf numFmtId="0" fontId="58" fillId="5" borderId="0" xfId="6" applyFont="1" applyFill="1" applyAlignment="1">
      <alignment vertical="center"/>
    </xf>
    <xf numFmtId="0" fontId="0" fillId="5" borderId="0" xfId="0" applyFill="1"/>
    <xf numFmtId="0" fontId="58" fillId="2" borderId="0" xfId="6" applyFont="1" applyFill="1" applyAlignment="1">
      <alignment vertical="center"/>
    </xf>
    <xf numFmtId="0" fontId="0" fillId="2" borderId="0" xfId="0" applyFill="1"/>
    <xf numFmtId="0" fontId="58" fillId="7" borderId="0" xfId="6" applyFont="1" applyFill="1" applyAlignment="1">
      <alignment vertical="center"/>
    </xf>
    <xf numFmtId="0" fontId="0" fillId="7" borderId="0" xfId="0" applyFill="1"/>
    <xf numFmtId="0" fontId="62" fillId="4" borderId="0" xfId="7" applyFont="1" applyFill="1" applyAlignment="1">
      <alignment horizontal="left" vertical="center" shrinkToFit="1"/>
    </xf>
    <xf numFmtId="0" fontId="62" fillId="4" borderId="0" xfId="0" applyFont="1" applyFill="1" applyAlignment="1">
      <alignment vertical="center" shrinkToFit="1"/>
    </xf>
    <xf numFmtId="0" fontId="63" fillId="4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9" fontId="32" fillId="7" borderId="0" xfId="1" applyNumberFormat="1" applyFont="1" applyFill="1" applyAlignment="1">
      <alignment horizontal="center" shrinkToFit="1"/>
    </xf>
    <xf numFmtId="0" fontId="33" fillId="7" borderId="0" xfId="0" applyFont="1" applyFill="1" applyAlignment="1">
      <alignment horizontal="center" shrinkToFit="1"/>
    </xf>
    <xf numFmtId="49" fontId="35" fillId="0" borderId="0" xfId="0" applyNumberFormat="1" applyFont="1" applyAlignment="1">
      <alignment horizontal="center"/>
    </xf>
    <xf numFmtId="0" fontId="39" fillId="0" borderId="1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 shrinkToFit="1"/>
    </xf>
    <xf numFmtId="0" fontId="38" fillId="2" borderId="14" xfId="0" applyFont="1" applyFill="1" applyBorder="1" applyAlignment="1">
      <alignment horizontal="center" vertical="center" shrinkToFit="1"/>
    </xf>
    <xf numFmtId="0" fontId="38" fillId="2" borderId="15" xfId="0" applyFont="1" applyFill="1" applyBorder="1" applyAlignment="1">
      <alignment horizontal="center" vertical="center" shrinkToFit="1"/>
    </xf>
    <xf numFmtId="49" fontId="32" fillId="8" borderId="0" xfId="1" applyNumberFormat="1" applyFont="1" applyFill="1" applyAlignment="1">
      <alignment horizontal="center" shrinkToFit="1"/>
    </xf>
    <xf numFmtId="0" fontId="0" fillId="8" borderId="0" xfId="0" applyFill="1" applyAlignment="1">
      <alignment horizontal="center" shrinkToFit="1"/>
    </xf>
    <xf numFmtId="0" fontId="0" fillId="8" borderId="0" xfId="0" applyFill="1" applyAlignment="1">
      <alignment horizontal="center"/>
    </xf>
    <xf numFmtId="0" fontId="14" fillId="2" borderId="16" xfId="0" applyFont="1" applyFill="1" applyBorder="1" applyAlignment="1">
      <alignment horizontal="center" shrinkToFit="1"/>
    </xf>
    <xf numFmtId="0" fontId="0" fillId="2" borderId="16" xfId="0" applyFill="1" applyBorder="1" applyAlignment="1">
      <alignment horizontal="center" shrinkToFit="1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49" fontId="16" fillId="2" borderId="0" xfId="4" applyNumberFormat="1" applyFont="1" applyFill="1" applyAlignment="1">
      <alignment horizontal="center" vertical="center" shrinkToFit="1"/>
    </xf>
    <xf numFmtId="0" fontId="66" fillId="2" borderId="0" xfId="0" applyFont="1" applyFill="1" applyAlignment="1">
      <alignment shrinkToFit="1"/>
    </xf>
    <xf numFmtId="0" fontId="14" fillId="2" borderId="17" xfId="0" applyFont="1" applyFill="1" applyBorder="1" applyAlignment="1">
      <alignment horizontal="center" shrinkToFit="1"/>
    </xf>
    <xf numFmtId="0" fontId="0" fillId="2" borderId="18" xfId="0" applyFill="1" applyBorder="1" applyAlignment="1">
      <alignment horizontal="center" shrinkToFit="1"/>
    </xf>
    <xf numFmtId="0" fontId="0" fillId="2" borderId="19" xfId="0" applyFill="1" applyBorder="1" applyAlignment="1">
      <alignment horizontal="center" shrinkToFit="1"/>
    </xf>
    <xf numFmtId="0" fontId="0" fillId="2" borderId="20" xfId="0" applyFill="1" applyBorder="1" applyAlignment="1">
      <alignment horizontal="center" shrinkToFit="1"/>
    </xf>
    <xf numFmtId="0" fontId="0" fillId="2" borderId="21" xfId="0" applyFill="1" applyBorder="1" applyAlignment="1">
      <alignment horizontal="center" shrinkToFit="1"/>
    </xf>
    <xf numFmtId="0" fontId="0" fillId="2" borderId="22" xfId="0" applyFill="1" applyBorder="1" applyAlignment="1">
      <alignment horizontal="center" shrinkToFit="1"/>
    </xf>
    <xf numFmtId="49" fontId="32" fillId="6" borderId="0" xfId="1" applyNumberFormat="1" applyFont="1" applyFill="1" applyAlignment="1">
      <alignment horizontal="center" shrinkToFit="1"/>
    </xf>
    <xf numFmtId="0" fontId="33" fillId="6" borderId="0" xfId="0" applyFont="1" applyFill="1" applyAlignment="1">
      <alignment horizontal="center" shrinkToFit="1"/>
    </xf>
    <xf numFmtId="0" fontId="14" fillId="8" borderId="16" xfId="0" applyFont="1" applyFill="1" applyBorder="1" applyAlignment="1">
      <alignment horizontal="center" shrinkToFit="1"/>
    </xf>
    <xf numFmtId="0" fontId="0" fillId="8" borderId="16" xfId="0" applyFill="1" applyBorder="1" applyAlignment="1">
      <alignment horizontal="center" shrinkToFit="1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shrinkToFit="1"/>
    </xf>
    <xf numFmtId="0" fontId="22" fillId="0" borderId="2" xfId="0" applyFont="1" applyBorder="1" applyAlignment="1">
      <alignment horizontal="left" vertical="center" shrinkToFit="1"/>
    </xf>
    <xf numFmtId="0" fontId="22" fillId="0" borderId="5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1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27" fillId="2" borderId="0" xfId="4" applyNumberFormat="1" applyFont="1" applyFill="1" applyAlignment="1">
      <alignment horizontal="center" vertical="center" shrinkToFit="1"/>
    </xf>
    <xf numFmtId="0" fontId="28" fillId="2" borderId="0" xfId="0" applyFont="1" applyFill="1" applyAlignment="1">
      <alignment shrinkToFit="1"/>
    </xf>
    <xf numFmtId="0" fontId="14" fillId="0" borderId="1" xfId="0" applyFont="1" applyBorder="1" applyAlignment="1">
      <alignment horizontal="center"/>
    </xf>
    <xf numFmtId="49" fontId="20" fillId="0" borderId="0" xfId="1" quotePrefix="1" applyNumberFormat="1" applyFont="1" applyAlignment="1">
      <alignment horizontal="center" vertical="center"/>
    </xf>
    <xf numFmtId="0" fontId="67" fillId="0" borderId="4" xfId="0" applyFont="1" applyBorder="1" applyAlignment="1">
      <alignment horizontal="left" vertical="center" shrinkToFit="1"/>
    </xf>
    <xf numFmtId="0" fontId="67" fillId="0" borderId="2" xfId="0" applyFont="1" applyBorder="1" applyAlignment="1">
      <alignment horizontal="left" vertical="center" shrinkToFit="1"/>
    </xf>
    <xf numFmtId="0" fontId="67" fillId="0" borderId="5" xfId="0" applyFont="1" applyBorder="1" applyAlignment="1">
      <alignment horizontal="left" vertical="center" shrinkToFit="1"/>
    </xf>
    <xf numFmtId="0" fontId="67" fillId="0" borderId="7" xfId="0" applyFont="1" applyBorder="1" applyAlignment="1">
      <alignment horizontal="left" vertical="center" shrinkToFit="1"/>
    </xf>
    <xf numFmtId="0" fontId="67" fillId="0" borderId="1" xfId="0" applyFont="1" applyBorder="1" applyAlignment="1">
      <alignment horizontal="left" vertical="center" shrinkToFit="1"/>
    </xf>
    <xf numFmtId="0" fontId="67" fillId="0" borderId="9" xfId="0" applyFont="1" applyBorder="1" applyAlignment="1">
      <alignment horizontal="left" vertical="center" shrinkToFit="1"/>
    </xf>
    <xf numFmtId="49" fontId="24" fillId="2" borderId="0" xfId="1" applyNumberFormat="1" applyFont="1" applyFill="1" applyAlignment="1">
      <alignment horizontal="center" shrinkToFit="1"/>
    </xf>
    <xf numFmtId="0" fontId="28" fillId="2" borderId="0" xfId="0" applyFont="1" applyFill="1" applyAlignment="1">
      <alignment horizontal="center" shrinkToFit="1"/>
    </xf>
    <xf numFmtId="49" fontId="10" fillId="2" borderId="0" xfId="1" applyNumberFormat="1" applyFont="1" applyFill="1" applyAlignment="1">
      <alignment horizontal="center" shrinkToFit="1"/>
    </xf>
    <xf numFmtId="0" fontId="66" fillId="2" borderId="0" xfId="0" applyFont="1" applyFill="1" applyAlignment="1">
      <alignment horizontal="center" shrinkToFit="1"/>
    </xf>
    <xf numFmtId="0" fontId="13" fillId="2" borderId="6" xfId="0" applyFont="1" applyFill="1" applyBorder="1" applyAlignment="1">
      <alignment horizontal="center" vertical="center"/>
    </xf>
    <xf numFmtId="0" fontId="68" fillId="0" borderId="4" xfId="0" applyFont="1" applyBorder="1" applyAlignment="1">
      <alignment horizontal="left" vertical="center" shrinkToFit="1"/>
    </xf>
    <xf numFmtId="0" fontId="68" fillId="0" borderId="2" xfId="0" applyFont="1" applyBorder="1" applyAlignment="1">
      <alignment horizontal="left" vertical="center" shrinkToFit="1"/>
    </xf>
    <xf numFmtId="0" fontId="68" fillId="0" borderId="5" xfId="0" applyFont="1" applyBorder="1" applyAlignment="1">
      <alignment horizontal="left" vertical="center" shrinkToFit="1"/>
    </xf>
    <xf numFmtId="0" fontId="68" fillId="0" borderId="7" xfId="0" applyFont="1" applyBorder="1" applyAlignment="1">
      <alignment horizontal="left" vertical="center" shrinkToFit="1"/>
    </xf>
    <xf numFmtId="0" fontId="68" fillId="0" borderId="1" xfId="0" applyFont="1" applyBorder="1" applyAlignment="1">
      <alignment horizontal="left" vertical="center" shrinkToFit="1"/>
    </xf>
    <xf numFmtId="0" fontId="68" fillId="0" borderId="9" xfId="0" applyFont="1" applyBorder="1" applyAlignment="1">
      <alignment horizontal="left" vertical="center" shrinkToFit="1"/>
    </xf>
    <xf numFmtId="49" fontId="32" fillId="2" borderId="0" xfId="1" applyNumberFormat="1" applyFont="1" applyFill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2" borderId="0" xfId="0" applyFill="1" applyAlignment="1">
      <alignment horizontal="center"/>
    </xf>
    <xf numFmtId="49" fontId="23" fillId="5" borderId="0" xfId="1" applyNumberFormat="1" applyFont="1" applyFill="1" applyAlignment="1">
      <alignment horizontal="center" shrinkToFit="1"/>
    </xf>
    <xf numFmtId="0" fontId="33" fillId="5" borderId="0" xfId="0" applyFont="1" applyFill="1" applyAlignment="1">
      <alignment horizontal="center" shrinkToFit="1"/>
    </xf>
    <xf numFmtId="0" fontId="33" fillId="5" borderId="11" xfId="0" applyFont="1" applyFill="1" applyBorder="1" applyAlignment="1">
      <alignment shrinkToFit="1"/>
    </xf>
    <xf numFmtId="0" fontId="64" fillId="4" borderId="0" xfId="7" applyFont="1" applyFill="1" applyAlignment="1">
      <alignment horizontal="left" vertical="center" shrinkToFit="1"/>
    </xf>
    <xf numFmtId="0" fontId="64" fillId="4" borderId="0" xfId="0" applyFont="1" applyFill="1" applyAlignment="1">
      <alignment vertical="center" shrinkToFit="1"/>
    </xf>
    <xf numFmtId="0" fontId="36" fillId="0" borderId="0" xfId="0" applyFont="1" applyAlignment="1">
      <alignment vertical="center"/>
    </xf>
    <xf numFmtId="0" fontId="42" fillId="0" borderId="0" xfId="6" applyFont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42" fillId="0" borderId="0" xfId="6" applyFont="1" applyAlignment="1">
      <alignment horizontal="left" vertical="center" shrinkToFit="1"/>
    </xf>
    <xf numFmtId="0" fontId="31" fillId="0" borderId="0" xfId="0" applyFont="1" applyAlignment="1">
      <alignment horizontal="left" vertical="center"/>
    </xf>
  </cellXfs>
  <cellStyles count="8">
    <cellStyle name="標準" xfId="0" builtinId="0"/>
    <cellStyle name="標準 2" xfId="1" xr:uid="{948EE6FD-7444-4366-89A0-AF0D7A6A0BCC}"/>
    <cellStyle name="標準 3" xfId="3" xr:uid="{2575CD51-A083-4B8B-AFA9-5EE4E3434A4E}"/>
    <cellStyle name="標準 3 2" xfId="5" xr:uid="{1E5DEC5D-4879-4712-A32F-97EC0D7DFB6E}"/>
    <cellStyle name="標準_Sheet1" xfId="7" xr:uid="{037EDA27-C3EE-4AEA-A3F8-5BBB7537A858}"/>
    <cellStyle name="標準_第31回秋季中央大会一部１" xfId="2" xr:uid="{8A71729D-8131-45BE-B4E5-C80F47103038}"/>
    <cellStyle name="標準_第34回秋季中央大会一部" xfId="6" xr:uid="{0A117972-4FD1-48DB-A26E-1411BFE29B26}"/>
    <cellStyle name="標準_第８回低学年大会" xfId="4" xr:uid="{BAED392F-9832-4C7D-B977-A0B020A026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283D-06D3-47B5-97EB-E7778B95A5BB}">
  <dimension ref="A1:AW104"/>
  <sheetViews>
    <sheetView showGridLines="0" tabSelected="1" topLeftCell="A59" zoomScale="85" zoomScaleNormal="85" workbookViewId="0">
      <selection activeCell="L72" sqref="L72:S72"/>
    </sheetView>
  </sheetViews>
  <sheetFormatPr defaultColWidth="9" defaultRowHeight="15" x14ac:dyDescent="0.35"/>
  <cols>
    <col min="1" max="1" width="0.54296875" style="1" customWidth="1"/>
    <col min="2" max="5" width="5.08984375" style="1" customWidth="1"/>
    <col min="6" max="6" width="6.6328125" style="1" customWidth="1"/>
    <col min="7" max="9" width="2.6328125" style="1" customWidth="1"/>
    <col min="10" max="10" width="4.1796875" style="101" bestFit="1" customWidth="1"/>
    <col min="11" max="11" width="8" style="6" bestFit="1" customWidth="1"/>
    <col min="12" max="12" width="2.08984375" style="24" customWidth="1"/>
    <col min="13" max="13" width="7.08984375" style="139" customWidth="1"/>
    <col min="14" max="14" width="2.08984375" style="20" customWidth="1"/>
    <col min="15" max="15" width="6.36328125" style="21" bestFit="1" customWidth="1"/>
    <col min="16" max="16" width="2.08984375" style="20" customWidth="1"/>
    <col min="17" max="17" width="6" style="21" bestFit="1" customWidth="1"/>
    <col min="18" max="18" width="2.08984375" style="20" customWidth="1"/>
    <col min="19" max="19" width="4.453125" style="21" bestFit="1" customWidth="1"/>
    <col min="20" max="20" width="2.08984375" style="20" customWidth="1"/>
    <col min="21" max="21" width="2.36328125" style="21" customWidth="1"/>
    <col min="22" max="34" width="2.36328125" style="22" customWidth="1"/>
    <col min="35" max="35" width="7.6328125" style="113" customWidth="1"/>
    <col min="36" max="36" width="4" style="102" bestFit="1" customWidth="1"/>
    <col min="37" max="37" width="4" style="102" customWidth="1"/>
    <col min="38" max="38" width="21.36328125" style="102" customWidth="1"/>
    <col min="39" max="39" width="3.90625" style="113" customWidth="1"/>
    <col min="40" max="40" width="7.6328125" style="112" customWidth="1"/>
    <col min="41" max="41" width="2.36328125" style="118" customWidth="1"/>
    <col min="42" max="16384" width="9" style="9"/>
  </cols>
  <sheetData>
    <row r="1" spans="1:41" s="132" customFormat="1" ht="31" customHeight="1" x14ac:dyDescent="0.2">
      <c r="A1" s="131"/>
      <c r="B1" s="203" t="s">
        <v>76</v>
      </c>
      <c r="C1" s="204"/>
      <c r="D1" s="204"/>
      <c r="E1" s="204"/>
      <c r="F1" s="204"/>
      <c r="G1" s="204"/>
      <c r="H1" s="204"/>
      <c r="I1" s="204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</row>
    <row r="2" spans="1:41" ht="15" customHeight="1" x14ac:dyDescent="0.35"/>
    <row r="3" spans="1:41" ht="22" x14ac:dyDescent="0.35">
      <c r="B3" s="2" t="s">
        <v>0</v>
      </c>
      <c r="C3" s="3"/>
      <c r="D3" s="3"/>
      <c r="E3" s="3"/>
      <c r="F3" s="4" t="s">
        <v>1</v>
      </c>
      <c r="G3" s="3"/>
      <c r="H3" s="3"/>
      <c r="I3" s="3"/>
      <c r="J3" s="5"/>
      <c r="L3" s="7"/>
      <c r="M3" s="140"/>
      <c r="N3" s="8"/>
      <c r="O3" s="206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9"/>
      <c r="AH3" s="9"/>
      <c r="AI3" s="102"/>
      <c r="AM3" s="102"/>
      <c r="AN3" s="103"/>
      <c r="AO3" s="102"/>
    </row>
    <row r="4" spans="1:41" s="12" customFormat="1" ht="9.9" customHeight="1" x14ac:dyDescent="0.3">
      <c r="A4" s="11"/>
      <c r="B4" s="11"/>
      <c r="C4" s="11"/>
      <c r="D4" s="11"/>
      <c r="E4" s="11"/>
      <c r="F4" s="11"/>
      <c r="G4" s="11"/>
      <c r="H4" s="11"/>
      <c r="I4" s="11"/>
      <c r="K4" s="13"/>
      <c r="L4" s="14"/>
      <c r="M4" s="189" t="s">
        <v>101</v>
      </c>
      <c r="N4" s="190"/>
      <c r="O4" s="191"/>
      <c r="P4" s="191"/>
      <c r="Q4" s="191"/>
      <c r="R4" s="191"/>
      <c r="S4" s="191"/>
      <c r="T4" s="191"/>
      <c r="U4" s="191"/>
      <c r="V4" s="191"/>
      <c r="W4" s="191"/>
      <c r="X4" s="192"/>
      <c r="Y4" s="192"/>
      <c r="Z4" s="192"/>
      <c r="AA4" s="192"/>
      <c r="AB4" s="15"/>
      <c r="AC4" s="15"/>
      <c r="AD4" s="15"/>
      <c r="AE4" s="15"/>
      <c r="AF4" s="15"/>
      <c r="AG4" s="15"/>
      <c r="AH4" s="15"/>
      <c r="AI4" s="104"/>
      <c r="AJ4" s="120"/>
      <c r="AK4" s="120"/>
      <c r="AL4" s="120"/>
      <c r="AM4" s="104"/>
      <c r="AN4" s="105"/>
      <c r="AO4" s="106"/>
    </row>
    <row r="5" spans="1:41" s="18" customFormat="1" ht="16" customHeight="1" x14ac:dyDescent="0.35">
      <c r="A5" s="16" t="s">
        <v>2</v>
      </c>
      <c r="B5" s="250" t="s">
        <v>3</v>
      </c>
      <c r="C5" s="250"/>
      <c r="D5" s="250"/>
      <c r="E5" s="250"/>
      <c r="F5" s="250"/>
      <c r="G5" s="250" t="s">
        <v>4</v>
      </c>
      <c r="H5" s="250"/>
      <c r="I5" s="250"/>
      <c r="J5" s="17" t="s">
        <v>5</v>
      </c>
      <c r="K5" s="251"/>
      <c r="L5" s="251"/>
      <c r="M5" s="193" t="s">
        <v>102</v>
      </c>
      <c r="N5" s="194"/>
      <c r="O5" s="195"/>
      <c r="P5" s="195"/>
      <c r="Q5" s="195"/>
      <c r="R5" s="195"/>
      <c r="S5" s="195"/>
      <c r="T5" s="195"/>
      <c r="U5" s="195"/>
      <c r="V5" s="195"/>
      <c r="W5" s="195"/>
      <c r="X5" s="192"/>
      <c r="Y5" s="192"/>
      <c r="Z5" s="192"/>
      <c r="AA5" s="192"/>
      <c r="AB5" s="192"/>
      <c r="AC5" s="192"/>
      <c r="AD5" s="192"/>
      <c r="AE5" s="192"/>
      <c r="AF5" s="107"/>
    </row>
    <row r="6" spans="1:41" ht="11.15" customHeight="1" thickBot="1" x14ac:dyDescent="0.4">
      <c r="A6" s="233">
        <v>28</v>
      </c>
      <c r="B6" s="252" t="str">
        <f>VLOOKUP(A6,$AJ$6:$AL$37,3,FALSE)</f>
        <v>磯辺シャークス</v>
      </c>
      <c r="C6" s="253"/>
      <c r="D6" s="253"/>
      <c r="E6" s="253"/>
      <c r="F6" s="254"/>
      <c r="G6" s="241" t="str">
        <f>VLOOKUP(A6,$AJ$6:$AL$37,2,FALSE)</f>
        <v>美</v>
      </c>
      <c r="H6" s="242"/>
      <c r="I6" s="243"/>
      <c r="J6" s="247">
        <v>1</v>
      </c>
      <c r="K6" s="166"/>
      <c r="L6" s="1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2">
        <v>1</v>
      </c>
      <c r="AJ6" s="121">
        <v>1</v>
      </c>
      <c r="AK6" s="121" t="s">
        <v>6</v>
      </c>
      <c r="AL6" s="122" t="s">
        <v>7</v>
      </c>
      <c r="AM6" s="102">
        <v>1</v>
      </c>
      <c r="AN6" s="103"/>
      <c r="AO6" s="102" t="s">
        <v>8</v>
      </c>
    </row>
    <row r="7" spans="1:41" ht="11.15" customHeight="1" thickTop="1" thickBot="1" x14ac:dyDescent="0.4">
      <c r="A7" s="234"/>
      <c r="B7" s="255"/>
      <c r="C7" s="256"/>
      <c r="D7" s="256"/>
      <c r="E7" s="256"/>
      <c r="F7" s="257"/>
      <c r="G7" s="244"/>
      <c r="H7" s="245"/>
      <c r="I7" s="246"/>
      <c r="J7" s="247"/>
      <c r="K7" s="150" t="s">
        <v>9</v>
      </c>
      <c r="L7" s="168" t="s">
        <v>10</v>
      </c>
      <c r="M7" s="169" t="s">
        <v>77</v>
      </c>
      <c r="N7" s="1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02">
        <v>2</v>
      </c>
      <c r="AJ7" s="121">
        <f>AJ6+1</f>
        <v>2</v>
      </c>
      <c r="AK7" s="121" t="s">
        <v>6</v>
      </c>
      <c r="AL7" s="122" t="s">
        <v>11</v>
      </c>
      <c r="AM7" s="102">
        <v>2</v>
      </c>
      <c r="AN7" s="103"/>
      <c r="AO7" s="102"/>
    </row>
    <row r="8" spans="1:41" ht="11.15" customHeight="1" thickTop="1" x14ac:dyDescent="0.35">
      <c r="A8" s="233">
        <v>25</v>
      </c>
      <c r="B8" s="235" t="str">
        <f>VLOOKUP(A8,$AJ$6:$AL$37,3,FALSE)</f>
        <v>有吉メッツ</v>
      </c>
      <c r="C8" s="236"/>
      <c r="D8" s="236"/>
      <c r="E8" s="236"/>
      <c r="F8" s="237"/>
      <c r="G8" s="241" t="str">
        <f>VLOOKUP(A8,$AJ$6:$AL$37,2,FALSE)</f>
        <v>緑</v>
      </c>
      <c r="H8" s="242"/>
      <c r="I8" s="243"/>
      <c r="J8" s="247">
        <v>2</v>
      </c>
      <c r="K8" s="26" t="s">
        <v>12</v>
      </c>
      <c r="L8" s="19"/>
      <c r="M8" s="170" t="s">
        <v>78</v>
      </c>
      <c r="N8" s="17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02">
        <v>3</v>
      </c>
      <c r="AJ8" s="121">
        <f t="shared" ref="AJ8:AJ37" si="0">AJ7+1</f>
        <v>3</v>
      </c>
      <c r="AK8" s="121" t="s">
        <v>6</v>
      </c>
      <c r="AL8" s="122" t="s">
        <v>13</v>
      </c>
      <c r="AM8" s="102">
        <v>3</v>
      </c>
      <c r="AN8" s="103"/>
      <c r="AO8" s="102"/>
    </row>
    <row r="9" spans="1:41" ht="11.15" customHeight="1" thickBot="1" x14ac:dyDescent="0.4">
      <c r="A9" s="234"/>
      <c r="B9" s="238"/>
      <c r="C9" s="239"/>
      <c r="D9" s="239"/>
      <c r="E9" s="239"/>
      <c r="F9" s="240"/>
      <c r="G9" s="244"/>
      <c r="H9" s="245"/>
      <c r="I9" s="246"/>
      <c r="J9" s="247"/>
      <c r="K9" s="28"/>
      <c r="L9" s="248" t="s">
        <v>15</v>
      </c>
      <c r="M9" s="249"/>
      <c r="N9" s="174">
        <v>17</v>
      </c>
      <c r="O9" s="175" t="s">
        <v>103</v>
      </c>
      <c r="P9" s="2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02">
        <v>4</v>
      </c>
      <c r="AJ9" s="121">
        <f t="shared" si="0"/>
        <v>4</v>
      </c>
      <c r="AK9" s="121" t="s">
        <v>6</v>
      </c>
      <c r="AL9" s="122" t="s">
        <v>16</v>
      </c>
      <c r="AM9" s="102">
        <v>4</v>
      </c>
      <c r="AN9" s="103"/>
      <c r="AO9" s="102"/>
    </row>
    <row r="10" spans="1:41" ht="11.15" customHeight="1" thickTop="1" x14ac:dyDescent="0.35">
      <c r="A10" s="233">
        <v>17</v>
      </c>
      <c r="B10" s="235" t="str">
        <f>VLOOKUP(A10,$AJ$6:$AL$37,3,FALSE)</f>
        <v>園生わかば</v>
      </c>
      <c r="C10" s="236"/>
      <c r="D10" s="236"/>
      <c r="E10" s="236"/>
      <c r="F10" s="237"/>
      <c r="G10" s="241" t="str">
        <f>VLOOKUP(A10,$AJ$6:$AL$37,2,FALSE)</f>
        <v>稲</v>
      </c>
      <c r="H10" s="242"/>
      <c r="I10" s="243"/>
      <c r="J10" s="247">
        <v>3</v>
      </c>
      <c r="K10" s="30"/>
      <c r="L10" s="258" t="s">
        <v>93</v>
      </c>
      <c r="M10" s="259"/>
      <c r="O10" s="31" t="s">
        <v>104</v>
      </c>
      <c r="P10" s="3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3">
        <v>5</v>
      </c>
      <c r="AJ10" s="121">
        <f t="shared" si="0"/>
        <v>5</v>
      </c>
      <c r="AK10" s="121" t="s">
        <v>6</v>
      </c>
      <c r="AL10" s="122" t="s">
        <v>17</v>
      </c>
      <c r="AM10" s="103">
        <v>5</v>
      </c>
      <c r="AN10" s="103"/>
      <c r="AO10" s="102"/>
    </row>
    <row r="11" spans="1:41" ht="11.15" customHeight="1" thickBot="1" x14ac:dyDescent="0.4">
      <c r="A11" s="234"/>
      <c r="B11" s="238"/>
      <c r="C11" s="239"/>
      <c r="D11" s="239"/>
      <c r="E11" s="239"/>
      <c r="F11" s="240"/>
      <c r="G11" s="244"/>
      <c r="H11" s="245"/>
      <c r="I11" s="246"/>
      <c r="J11" s="247"/>
      <c r="K11" s="23" t="s">
        <v>9</v>
      </c>
      <c r="L11" s="33">
        <v>2</v>
      </c>
      <c r="M11" s="134" t="s">
        <v>79</v>
      </c>
      <c r="N11" s="34"/>
      <c r="O11" s="35"/>
      <c r="P11" s="36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2">
        <v>1</v>
      </c>
      <c r="AJ11" s="121">
        <f t="shared" si="0"/>
        <v>6</v>
      </c>
      <c r="AK11" s="121" t="s">
        <v>18</v>
      </c>
      <c r="AL11" s="122" t="s">
        <v>19</v>
      </c>
      <c r="AM11" s="102">
        <v>1</v>
      </c>
      <c r="AN11" s="103"/>
      <c r="AO11" s="102" t="s">
        <v>14</v>
      </c>
    </row>
    <row r="12" spans="1:41" ht="11.15" customHeight="1" thickTop="1" thickBot="1" x14ac:dyDescent="0.4">
      <c r="A12" s="233">
        <v>10</v>
      </c>
      <c r="B12" s="235" t="str">
        <f>VLOOKUP(A12,$AJ$6:$AL$37,3,FALSE)</f>
        <v>昆陽ラディアンツ</v>
      </c>
      <c r="C12" s="236"/>
      <c r="D12" s="236"/>
      <c r="E12" s="236"/>
      <c r="F12" s="237"/>
      <c r="G12" s="241" t="str">
        <f>VLOOKUP(A12,$AJ$6:$AL$37,2,FALSE)</f>
        <v>花</v>
      </c>
      <c r="H12" s="242"/>
      <c r="I12" s="243"/>
      <c r="J12" s="247">
        <v>4</v>
      </c>
      <c r="K12" s="158" t="s">
        <v>20</v>
      </c>
      <c r="L12" s="163"/>
      <c r="M12" s="162" t="s">
        <v>80</v>
      </c>
      <c r="P12" s="27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2">
        <v>2</v>
      </c>
      <c r="AJ12" s="121">
        <f t="shared" si="0"/>
        <v>7</v>
      </c>
      <c r="AK12" s="121" t="s">
        <v>18</v>
      </c>
      <c r="AL12" s="122" t="s">
        <v>21</v>
      </c>
      <c r="AM12" s="102">
        <v>2</v>
      </c>
      <c r="AN12" s="103"/>
      <c r="AO12" s="102"/>
    </row>
    <row r="13" spans="1:41" ht="11.15" customHeight="1" thickTop="1" x14ac:dyDescent="0.35">
      <c r="A13" s="234"/>
      <c r="B13" s="238"/>
      <c r="C13" s="239"/>
      <c r="D13" s="239"/>
      <c r="E13" s="239"/>
      <c r="F13" s="240"/>
      <c r="G13" s="244"/>
      <c r="H13" s="245"/>
      <c r="I13" s="246"/>
      <c r="J13" s="247"/>
      <c r="K13" s="28"/>
      <c r="M13" s="229" t="s">
        <v>91</v>
      </c>
      <c r="N13" s="230"/>
      <c r="O13" s="230"/>
      <c r="P13" s="27">
        <v>25</v>
      </c>
      <c r="Q13" s="29"/>
      <c r="R13" s="25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2">
        <v>3</v>
      </c>
      <c r="AJ13" s="121">
        <f t="shared" si="0"/>
        <v>8</v>
      </c>
      <c r="AK13" s="121" t="s">
        <v>18</v>
      </c>
      <c r="AL13" s="122" t="s">
        <v>23</v>
      </c>
      <c r="AM13" s="102">
        <v>3</v>
      </c>
      <c r="AN13" s="103"/>
      <c r="AO13" s="102"/>
    </row>
    <row r="14" spans="1:41" ht="11.15" customHeight="1" x14ac:dyDescent="0.35">
      <c r="A14" s="233">
        <v>2</v>
      </c>
      <c r="B14" s="235" t="str">
        <f>VLOOKUP(A14,$AJ$6:$AL$37,3,FALSE)</f>
        <v>大森フライヤーズ</v>
      </c>
      <c r="C14" s="236"/>
      <c r="D14" s="236"/>
      <c r="E14" s="236"/>
      <c r="F14" s="237"/>
      <c r="G14" s="241" t="str">
        <f>VLOOKUP(A14,$AJ$6:$AL$37,2,FALSE)</f>
        <v>中</v>
      </c>
      <c r="H14" s="242"/>
      <c r="I14" s="243"/>
      <c r="J14" s="247">
        <v>5</v>
      </c>
      <c r="K14" s="30"/>
      <c r="L14" s="19"/>
      <c r="M14" s="229" t="s">
        <v>124</v>
      </c>
      <c r="N14" s="230"/>
      <c r="O14" s="230"/>
      <c r="Q14" s="31"/>
      <c r="R14" s="32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9">
        <v>4</v>
      </c>
      <c r="AJ14" s="121">
        <f>AJ13+1</f>
        <v>9</v>
      </c>
      <c r="AK14" s="121" t="s">
        <v>18</v>
      </c>
      <c r="AL14" s="122" t="s">
        <v>24</v>
      </c>
      <c r="AM14" s="109">
        <v>4</v>
      </c>
      <c r="AN14" s="110"/>
      <c r="AO14" s="102"/>
    </row>
    <row r="15" spans="1:41" ht="11.15" customHeight="1" thickBot="1" x14ac:dyDescent="0.4">
      <c r="A15" s="234"/>
      <c r="B15" s="238"/>
      <c r="C15" s="239"/>
      <c r="D15" s="239"/>
      <c r="E15" s="239"/>
      <c r="F15" s="240"/>
      <c r="G15" s="244"/>
      <c r="H15" s="245"/>
      <c r="I15" s="246"/>
      <c r="J15" s="247"/>
      <c r="K15" s="23" t="s">
        <v>9</v>
      </c>
      <c r="L15" s="24">
        <v>3</v>
      </c>
      <c r="M15" s="171" t="s">
        <v>81</v>
      </c>
      <c r="N15" s="25"/>
      <c r="O15" s="37"/>
      <c r="Q15" s="35"/>
      <c r="R15" s="27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0">
        <v>5</v>
      </c>
      <c r="AJ15" s="123">
        <f t="shared" si="0"/>
        <v>10</v>
      </c>
      <c r="AK15" s="123" t="s">
        <v>18</v>
      </c>
      <c r="AL15" s="124" t="s">
        <v>26</v>
      </c>
      <c r="AM15" s="110">
        <v>5</v>
      </c>
      <c r="AN15" s="110"/>
      <c r="AO15" s="102"/>
    </row>
    <row r="16" spans="1:41" ht="11.15" customHeight="1" thickTop="1" thickBot="1" x14ac:dyDescent="0.4">
      <c r="A16" s="233">
        <v>20</v>
      </c>
      <c r="B16" s="235" t="str">
        <f>VLOOKUP(A16,$AJ$6:$AL$37,3,FALSE)</f>
        <v>小倉台ライガース</v>
      </c>
      <c r="C16" s="236"/>
      <c r="D16" s="236"/>
      <c r="E16" s="236"/>
      <c r="F16" s="237"/>
      <c r="G16" s="241" t="str">
        <f>VLOOKUP(A16,$AJ$6:$AL$37,2,FALSE)</f>
        <v>若</v>
      </c>
      <c r="H16" s="242"/>
      <c r="I16" s="243"/>
      <c r="J16" s="247">
        <v>6</v>
      </c>
      <c r="K16" s="158" t="s">
        <v>70</v>
      </c>
      <c r="L16" s="163"/>
      <c r="M16" s="162" t="s">
        <v>78</v>
      </c>
      <c r="O16" s="38"/>
      <c r="Q16" s="35"/>
      <c r="R16" s="27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3">
        <v>1</v>
      </c>
      <c r="AJ16" s="123">
        <f t="shared" si="0"/>
        <v>11</v>
      </c>
      <c r="AK16" s="123" t="s">
        <v>27</v>
      </c>
      <c r="AL16" s="124" t="s">
        <v>28</v>
      </c>
      <c r="AM16" s="103">
        <v>1</v>
      </c>
      <c r="AN16" s="103"/>
      <c r="AO16" s="111" t="s">
        <v>29</v>
      </c>
    </row>
    <row r="17" spans="1:41" ht="11.15" customHeight="1" thickTop="1" thickBot="1" x14ac:dyDescent="0.4">
      <c r="A17" s="234"/>
      <c r="B17" s="238"/>
      <c r="C17" s="239"/>
      <c r="D17" s="239"/>
      <c r="E17" s="239"/>
      <c r="F17" s="240"/>
      <c r="G17" s="244"/>
      <c r="H17" s="245"/>
      <c r="I17" s="246"/>
      <c r="J17" s="247"/>
      <c r="K17" s="28"/>
      <c r="L17" s="221" t="s">
        <v>90</v>
      </c>
      <c r="M17" s="222"/>
      <c r="N17" s="20">
        <v>18</v>
      </c>
      <c r="O17" s="184" t="s">
        <v>109</v>
      </c>
      <c r="P17" s="34"/>
      <c r="Q17" s="35"/>
      <c r="R17" s="27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3">
        <v>2</v>
      </c>
      <c r="AJ17" s="123">
        <f t="shared" si="0"/>
        <v>12</v>
      </c>
      <c r="AK17" s="123" t="s">
        <v>27</v>
      </c>
      <c r="AL17" s="124" t="s">
        <v>31</v>
      </c>
      <c r="AM17" s="103">
        <v>2</v>
      </c>
      <c r="AN17" s="103"/>
      <c r="AO17" s="111"/>
    </row>
    <row r="18" spans="1:41" ht="11.15" customHeight="1" thickTop="1" x14ac:dyDescent="0.35">
      <c r="A18" s="233">
        <v>16</v>
      </c>
      <c r="B18" s="235" t="str">
        <f>VLOOKUP(A18,$AJ$6:$AL$37,3,FALSE)</f>
        <v>緑町レッドイーグルス</v>
      </c>
      <c r="C18" s="236"/>
      <c r="D18" s="236"/>
      <c r="E18" s="236"/>
      <c r="F18" s="237"/>
      <c r="G18" s="241" t="str">
        <f>VLOOKUP(A18,$AJ$6:$AL$37,2,FALSE)</f>
        <v>稲</v>
      </c>
      <c r="H18" s="242"/>
      <c r="I18" s="243"/>
      <c r="J18" s="247">
        <v>7</v>
      </c>
      <c r="K18" s="30"/>
      <c r="L18" s="260" t="s">
        <v>94</v>
      </c>
      <c r="M18" s="261"/>
      <c r="N18" s="174"/>
      <c r="O18" s="185" t="s">
        <v>110</v>
      </c>
      <c r="R18" s="27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3">
        <v>3</v>
      </c>
      <c r="AJ18" s="123">
        <f t="shared" si="0"/>
        <v>13</v>
      </c>
      <c r="AK18" s="123" t="s">
        <v>27</v>
      </c>
      <c r="AL18" s="124" t="s">
        <v>32</v>
      </c>
      <c r="AM18" s="103">
        <v>3</v>
      </c>
      <c r="AN18" s="103"/>
      <c r="AO18" s="111"/>
    </row>
    <row r="19" spans="1:41" ht="11.15" customHeight="1" thickBot="1" x14ac:dyDescent="0.4">
      <c r="A19" s="234"/>
      <c r="B19" s="238"/>
      <c r="C19" s="239"/>
      <c r="D19" s="239"/>
      <c r="E19" s="239"/>
      <c r="F19" s="240"/>
      <c r="G19" s="244"/>
      <c r="H19" s="245"/>
      <c r="I19" s="246"/>
      <c r="J19" s="247"/>
      <c r="K19" s="23" t="s">
        <v>9</v>
      </c>
      <c r="L19" s="33">
        <v>4</v>
      </c>
      <c r="M19" s="134" t="s">
        <v>82</v>
      </c>
      <c r="N19" s="183"/>
      <c r="O19" s="182"/>
      <c r="R19" s="27"/>
      <c r="S19" s="41"/>
      <c r="T19" s="42"/>
      <c r="U19" s="41"/>
      <c r="V19" s="41"/>
      <c r="W19" s="41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3">
        <v>4</v>
      </c>
      <c r="AJ19" s="123">
        <f t="shared" si="0"/>
        <v>14</v>
      </c>
      <c r="AK19" s="123" t="s">
        <v>27</v>
      </c>
      <c r="AL19" s="124" t="s">
        <v>33</v>
      </c>
      <c r="AM19" s="103">
        <v>4</v>
      </c>
      <c r="AN19" s="103"/>
      <c r="AO19" s="111"/>
    </row>
    <row r="20" spans="1:41" ht="11.15" customHeight="1" thickTop="1" thickBot="1" x14ac:dyDescent="0.4">
      <c r="A20" s="233">
        <v>23</v>
      </c>
      <c r="B20" s="252" t="str">
        <f>VLOOKUP(A20,$AJ$6:$AL$37,3,FALSE)</f>
        <v>あすみが丘ゴールデンスターズ</v>
      </c>
      <c r="C20" s="253"/>
      <c r="D20" s="253"/>
      <c r="E20" s="253"/>
      <c r="F20" s="254"/>
      <c r="G20" s="241" t="str">
        <f>VLOOKUP(A20,$AJ$6:$AL$37,2,FALSE)</f>
        <v>緑</v>
      </c>
      <c r="H20" s="242"/>
      <c r="I20" s="243"/>
      <c r="J20" s="247">
        <v>8</v>
      </c>
      <c r="K20" s="158" t="s">
        <v>69</v>
      </c>
      <c r="L20" s="163"/>
      <c r="M20" s="162" t="s">
        <v>83</v>
      </c>
      <c r="O20" s="37"/>
      <c r="R20" s="27"/>
      <c r="S20" s="43"/>
      <c r="T20" s="44"/>
      <c r="U20" s="43"/>
      <c r="V20" s="43"/>
      <c r="W20" s="43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3">
        <v>5</v>
      </c>
      <c r="AJ20" s="123">
        <f t="shared" si="0"/>
        <v>15</v>
      </c>
      <c r="AK20" s="123" t="s">
        <v>27</v>
      </c>
      <c r="AL20" s="124" t="s">
        <v>35</v>
      </c>
      <c r="AM20" s="103">
        <v>5</v>
      </c>
      <c r="AN20" s="103"/>
      <c r="AO20" s="111"/>
    </row>
    <row r="21" spans="1:41" ht="11.15" customHeight="1" thickTop="1" x14ac:dyDescent="0.35">
      <c r="A21" s="234"/>
      <c r="B21" s="255"/>
      <c r="C21" s="256"/>
      <c r="D21" s="256"/>
      <c r="E21" s="256"/>
      <c r="F21" s="257"/>
      <c r="G21" s="244"/>
      <c r="H21" s="245"/>
      <c r="I21" s="246"/>
      <c r="J21" s="247"/>
      <c r="K21" s="45"/>
      <c r="M21" s="141"/>
      <c r="O21" s="207" t="s">
        <v>92</v>
      </c>
      <c r="P21" s="208"/>
      <c r="Q21" s="208"/>
      <c r="R21" s="27">
        <v>29</v>
      </c>
      <c r="S21" s="46"/>
      <c r="T21" s="25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3">
        <v>6</v>
      </c>
      <c r="AJ21" s="123">
        <f t="shared" si="0"/>
        <v>16</v>
      </c>
      <c r="AK21" s="123" t="s">
        <v>27</v>
      </c>
      <c r="AL21" s="124" t="s">
        <v>36</v>
      </c>
      <c r="AM21" s="103">
        <v>6</v>
      </c>
      <c r="AN21" s="103"/>
      <c r="AO21" s="111" t="s">
        <v>22</v>
      </c>
    </row>
    <row r="22" spans="1:41" ht="11.15" customHeight="1" x14ac:dyDescent="0.35">
      <c r="A22" s="233">
        <v>12</v>
      </c>
      <c r="B22" s="235" t="str">
        <f>VLOOKUP(A22,$AJ$6:$AL$37,3,FALSE)</f>
        <v>小中台ＪＢＣ</v>
      </c>
      <c r="C22" s="236"/>
      <c r="D22" s="236"/>
      <c r="E22" s="236"/>
      <c r="F22" s="237"/>
      <c r="G22" s="241" t="str">
        <f>VLOOKUP(A22,$AJ$6:$AL$37,2,FALSE)</f>
        <v>稲</v>
      </c>
      <c r="H22" s="242"/>
      <c r="I22" s="243"/>
      <c r="J22" s="262">
        <v>9</v>
      </c>
      <c r="K22" s="30"/>
      <c r="M22" s="135"/>
      <c r="O22" s="207" t="s">
        <v>118</v>
      </c>
      <c r="P22" s="208"/>
      <c r="Q22" s="208"/>
      <c r="S22" s="47"/>
      <c r="T22" s="48"/>
      <c r="U22" s="49"/>
      <c r="V22" s="49"/>
      <c r="W22" s="49"/>
      <c r="AI22" s="112">
        <v>7</v>
      </c>
      <c r="AJ22" s="123">
        <f t="shared" si="0"/>
        <v>17</v>
      </c>
      <c r="AK22" s="123" t="s">
        <v>27</v>
      </c>
      <c r="AL22" s="124" t="s">
        <v>37</v>
      </c>
      <c r="AM22" s="103">
        <v>7</v>
      </c>
      <c r="AN22" s="103"/>
      <c r="AO22" s="108"/>
    </row>
    <row r="23" spans="1:41" ht="11.15" customHeight="1" thickBot="1" x14ac:dyDescent="0.4">
      <c r="A23" s="234"/>
      <c r="B23" s="238"/>
      <c r="C23" s="239"/>
      <c r="D23" s="239"/>
      <c r="E23" s="239"/>
      <c r="F23" s="240"/>
      <c r="G23" s="244"/>
      <c r="H23" s="245"/>
      <c r="I23" s="246"/>
      <c r="J23" s="262"/>
      <c r="K23" s="50" t="s">
        <v>9</v>
      </c>
      <c r="L23" s="51">
        <v>5</v>
      </c>
      <c r="M23" s="134" t="s">
        <v>84</v>
      </c>
      <c r="N23" s="172"/>
      <c r="O23" s="37"/>
      <c r="Q23" s="37"/>
      <c r="S23" s="35"/>
      <c r="T23" s="27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3">
        <v>1</v>
      </c>
      <c r="AJ23" s="123">
        <f t="shared" si="0"/>
        <v>18</v>
      </c>
      <c r="AK23" s="123" t="s">
        <v>38</v>
      </c>
      <c r="AL23" s="124" t="s">
        <v>39</v>
      </c>
      <c r="AM23" s="103">
        <v>1</v>
      </c>
      <c r="AN23" s="103"/>
      <c r="AO23" s="108"/>
    </row>
    <row r="24" spans="1:41" ht="11.15" customHeight="1" thickTop="1" thickBot="1" x14ac:dyDescent="0.4">
      <c r="A24" s="233">
        <v>4</v>
      </c>
      <c r="B24" s="252" t="str">
        <f>VLOOKUP(A24,$AJ$6:$AL$37,3,FALSE)</f>
        <v>生浜ヤンキース</v>
      </c>
      <c r="C24" s="253"/>
      <c r="D24" s="253"/>
      <c r="E24" s="253"/>
      <c r="F24" s="254"/>
      <c r="G24" s="241" t="str">
        <f>VLOOKUP(A24,$AJ$6:$AL$37,2,FALSE)</f>
        <v>中</v>
      </c>
      <c r="H24" s="242"/>
      <c r="I24" s="243"/>
      <c r="J24" s="247">
        <v>10</v>
      </c>
      <c r="K24" s="50" t="s">
        <v>40</v>
      </c>
      <c r="L24" s="163"/>
      <c r="M24" s="162" t="s">
        <v>85</v>
      </c>
      <c r="N24" s="174"/>
      <c r="O24" s="37"/>
      <c r="Q24" s="37"/>
      <c r="S24" s="35"/>
      <c r="T24" s="27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2">
        <v>2</v>
      </c>
      <c r="AJ24" s="121">
        <f t="shared" si="0"/>
        <v>19</v>
      </c>
      <c r="AK24" s="121" t="s">
        <v>41</v>
      </c>
      <c r="AL24" s="122" t="s">
        <v>42</v>
      </c>
      <c r="AM24" s="102">
        <v>2</v>
      </c>
      <c r="AN24" s="103"/>
      <c r="AO24" s="108"/>
    </row>
    <row r="25" spans="1:41" ht="11.15" customHeight="1" thickTop="1" thickBot="1" x14ac:dyDescent="0.4">
      <c r="A25" s="234"/>
      <c r="B25" s="255"/>
      <c r="C25" s="256"/>
      <c r="D25" s="256"/>
      <c r="E25" s="256"/>
      <c r="F25" s="257"/>
      <c r="G25" s="244"/>
      <c r="H25" s="245"/>
      <c r="I25" s="246"/>
      <c r="J25" s="247"/>
      <c r="K25" s="160"/>
      <c r="L25" s="248" t="s">
        <v>15</v>
      </c>
      <c r="M25" s="249"/>
      <c r="N25" s="55">
        <v>19</v>
      </c>
      <c r="O25" s="176" t="s">
        <v>105</v>
      </c>
      <c r="P25" s="25"/>
      <c r="Q25" s="37"/>
      <c r="S25" s="35"/>
      <c r="T25" s="27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2">
        <v>3</v>
      </c>
      <c r="AJ25" s="121">
        <f t="shared" si="0"/>
        <v>20</v>
      </c>
      <c r="AK25" s="121" t="s">
        <v>41</v>
      </c>
      <c r="AL25" s="122" t="s">
        <v>43</v>
      </c>
      <c r="AM25" s="102">
        <v>3</v>
      </c>
      <c r="AN25" s="103"/>
      <c r="AO25" s="108"/>
    </row>
    <row r="26" spans="1:41" ht="11.15" customHeight="1" thickTop="1" thickBot="1" x14ac:dyDescent="0.4">
      <c r="A26" s="233">
        <v>32</v>
      </c>
      <c r="B26" s="235" t="str">
        <f>VLOOKUP(A26,$AJ$6:$AL$37,3,FALSE)</f>
        <v>幸町リトルインディアンズ</v>
      </c>
      <c r="C26" s="236"/>
      <c r="D26" s="236"/>
      <c r="E26" s="236"/>
      <c r="F26" s="237"/>
      <c r="G26" s="241" t="str">
        <f>VLOOKUP(A26,$AJ$6:$AL$37,2,FALSE)</f>
        <v>美</v>
      </c>
      <c r="H26" s="242"/>
      <c r="I26" s="243"/>
      <c r="J26" s="247">
        <v>11</v>
      </c>
      <c r="K26" s="154"/>
      <c r="L26" s="258" t="s">
        <v>97</v>
      </c>
      <c r="M26" s="259"/>
      <c r="N26" s="55"/>
      <c r="O26" s="56" t="s">
        <v>106</v>
      </c>
      <c r="Q26" s="38"/>
      <c r="S26" s="35"/>
      <c r="T26" s="27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2">
        <v>4</v>
      </c>
      <c r="AJ26" s="121">
        <f t="shared" si="0"/>
        <v>21</v>
      </c>
      <c r="AK26" s="121" t="s">
        <v>41</v>
      </c>
      <c r="AL26" s="122" t="s">
        <v>44</v>
      </c>
      <c r="AM26" s="102">
        <v>4</v>
      </c>
      <c r="AN26" s="103"/>
      <c r="AO26" s="102" t="s">
        <v>25</v>
      </c>
    </row>
    <row r="27" spans="1:41" ht="11.15" customHeight="1" thickTop="1" thickBot="1" x14ac:dyDescent="0.4">
      <c r="A27" s="234"/>
      <c r="B27" s="238"/>
      <c r="C27" s="239"/>
      <c r="D27" s="239"/>
      <c r="E27" s="239"/>
      <c r="F27" s="240"/>
      <c r="G27" s="244"/>
      <c r="H27" s="245"/>
      <c r="I27" s="246"/>
      <c r="J27" s="247"/>
      <c r="K27" s="23" t="s">
        <v>9</v>
      </c>
      <c r="L27" s="149">
        <v>6</v>
      </c>
      <c r="M27" s="157" t="s">
        <v>78</v>
      </c>
      <c r="N27" s="59"/>
      <c r="O27" s="60"/>
      <c r="Q27" s="38"/>
      <c r="S27" s="35"/>
      <c r="T27" s="27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3">
        <v>5</v>
      </c>
      <c r="AJ27" s="121">
        <f t="shared" si="0"/>
        <v>22</v>
      </c>
      <c r="AK27" s="121" t="s">
        <v>41</v>
      </c>
      <c r="AL27" s="125" t="s">
        <v>45</v>
      </c>
      <c r="AM27" s="102">
        <v>5</v>
      </c>
      <c r="AN27" s="103"/>
      <c r="AO27" s="102"/>
    </row>
    <row r="28" spans="1:41" ht="11.15" customHeight="1" thickTop="1" x14ac:dyDescent="0.35">
      <c r="A28" s="233">
        <v>7</v>
      </c>
      <c r="B28" s="235" t="str">
        <f t="shared" ref="B28" si="1">VLOOKUP(A28,$AJ$6:$AL$37,3,FALSE)</f>
        <v>花園ライオンズ</v>
      </c>
      <c r="C28" s="236"/>
      <c r="D28" s="236"/>
      <c r="E28" s="236"/>
      <c r="F28" s="237"/>
      <c r="G28" s="241" t="str">
        <f>VLOOKUP(A28,$AJ$6:$AL$37,2,FALSE)</f>
        <v>花</v>
      </c>
      <c r="H28" s="242"/>
      <c r="I28" s="243"/>
      <c r="J28" s="247">
        <v>12</v>
      </c>
      <c r="K28" s="26" t="s">
        <v>46</v>
      </c>
      <c r="L28" s="61"/>
      <c r="M28" s="136" t="s">
        <v>86</v>
      </c>
      <c r="N28" s="55"/>
      <c r="O28" s="62"/>
      <c r="Q28" s="38"/>
      <c r="S28" s="35"/>
      <c r="T28" s="27"/>
      <c r="X28" s="63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102">
        <v>1</v>
      </c>
      <c r="AJ28" s="121">
        <f t="shared" si="0"/>
        <v>23</v>
      </c>
      <c r="AK28" s="121" t="s">
        <v>47</v>
      </c>
      <c r="AL28" s="122" t="s">
        <v>48</v>
      </c>
      <c r="AM28" s="103">
        <v>1</v>
      </c>
      <c r="AN28" s="103"/>
      <c r="AO28" s="102"/>
    </row>
    <row r="29" spans="1:41" ht="11.15" customHeight="1" thickBot="1" x14ac:dyDescent="0.4">
      <c r="A29" s="234"/>
      <c r="B29" s="238"/>
      <c r="C29" s="239"/>
      <c r="D29" s="239"/>
      <c r="E29" s="239"/>
      <c r="F29" s="240"/>
      <c r="G29" s="244"/>
      <c r="H29" s="245"/>
      <c r="I29" s="246"/>
      <c r="J29" s="247"/>
      <c r="K29" s="65"/>
      <c r="L29" s="66"/>
      <c r="M29" s="229" t="s">
        <v>91</v>
      </c>
      <c r="N29" s="230"/>
      <c r="O29" s="230"/>
      <c r="P29" s="20">
        <v>26</v>
      </c>
      <c r="Q29" s="39"/>
      <c r="R29" s="34"/>
      <c r="S29" s="35"/>
      <c r="T29" s="27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102">
        <v>2</v>
      </c>
      <c r="AJ29" s="121">
        <f t="shared" si="0"/>
        <v>24</v>
      </c>
      <c r="AK29" s="121" t="s">
        <v>49</v>
      </c>
      <c r="AL29" s="122" t="s">
        <v>50</v>
      </c>
      <c r="AM29" s="102">
        <v>2</v>
      </c>
      <c r="AN29" s="103"/>
      <c r="AO29" s="102"/>
    </row>
    <row r="30" spans="1:41" ht="11.15" customHeight="1" thickBot="1" x14ac:dyDescent="0.4">
      <c r="A30" s="233">
        <v>26</v>
      </c>
      <c r="B30" s="235" t="str">
        <f t="shared" ref="B30" si="2">VLOOKUP(A30,$AJ$6:$AL$37,3,FALSE)</f>
        <v>誉田ベアーズ</v>
      </c>
      <c r="C30" s="236"/>
      <c r="D30" s="236"/>
      <c r="E30" s="236"/>
      <c r="F30" s="237"/>
      <c r="G30" s="241" t="str">
        <f>VLOOKUP(A30,$AJ$6:$AL$37,2,FALSE)</f>
        <v>緑</v>
      </c>
      <c r="H30" s="242"/>
      <c r="I30" s="243"/>
      <c r="J30" s="262">
        <v>13</v>
      </c>
      <c r="K30" s="154"/>
      <c r="L30" s="161"/>
      <c r="M30" s="229" t="s">
        <v>122</v>
      </c>
      <c r="N30" s="230"/>
      <c r="O30" s="230"/>
      <c r="P30" s="27"/>
      <c r="Q30" s="40"/>
      <c r="T30" s="27"/>
      <c r="X30" s="231" t="s">
        <v>120</v>
      </c>
      <c r="Y30" s="232"/>
      <c r="Z30" s="232"/>
      <c r="AA30" s="232"/>
      <c r="AB30" s="232"/>
      <c r="AC30" s="232"/>
      <c r="AD30" s="232"/>
      <c r="AE30" s="232"/>
      <c r="AF30" s="232"/>
      <c r="AG30" s="67"/>
      <c r="AH30" s="67"/>
      <c r="AI30" s="102">
        <v>3</v>
      </c>
      <c r="AJ30" s="121">
        <f t="shared" si="0"/>
        <v>25</v>
      </c>
      <c r="AK30" s="121" t="s">
        <v>49</v>
      </c>
      <c r="AL30" s="122" t="s">
        <v>51</v>
      </c>
      <c r="AM30" s="102">
        <v>3</v>
      </c>
      <c r="AN30" s="103"/>
      <c r="AO30" s="102"/>
    </row>
    <row r="31" spans="1:41" ht="11.15" customHeight="1" thickTop="1" thickBot="1" x14ac:dyDescent="0.4">
      <c r="A31" s="234"/>
      <c r="B31" s="238"/>
      <c r="C31" s="239"/>
      <c r="D31" s="239"/>
      <c r="E31" s="239"/>
      <c r="F31" s="240"/>
      <c r="G31" s="244"/>
      <c r="H31" s="245"/>
      <c r="I31" s="246"/>
      <c r="J31" s="262"/>
      <c r="K31" s="50" t="s">
        <v>9</v>
      </c>
      <c r="L31" s="66">
        <v>7</v>
      </c>
      <c r="M31" s="164" t="s">
        <v>87</v>
      </c>
      <c r="N31" s="68"/>
      <c r="O31" s="62"/>
      <c r="P31" s="27"/>
      <c r="Q31" s="37"/>
      <c r="T31" s="27"/>
      <c r="X31" s="232"/>
      <c r="Y31" s="232"/>
      <c r="Z31" s="232"/>
      <c r="AA31" s="232"/>
      <c r="AB31" s="232"/>
      <c r="AC31" s="232"/>
      <c r="AD31" s="232"/>
      <c r="AE31" s="232"/>
      <c r="AF31" s="232"/>
      <c r="AG31" s="67"/>
      <c r="AH31" s="67"/>
      <c r="AI31" s="102">
        <v>4</v>
      </c>
      <c r="AJ31" s="121">
        <f t="shared" si="0"/>
        <v>26</v>
      </c>
      <c r="AK31" s="121" t="s">
        <v>49</v>
      </c>
      <c r="AL31" s="125" t="s">
        <v>52</v>
      </c>
      <c r="AM31" s="102">
        <v>4</v>
      </c>
      <c r="AN31" s="103"/>
      <c r="AO31" s="102"/>
    </row>
    <row r="32" spans="1:41" ht="11.15" customHeight="1" thickTop="1" thickBot="1" x14ac:dyDescent="0.4">
      <c r="A32" s="233">
        <v>13</v>
      </c>
      <c r="B32" s="235" t="str">
        <f t="shared" ref="B32" si="3">VLOOKUP(A32,$AJ$6:$AL$37,3,FALSE)</f>
        <v>稲丘ベアーズ</v>
      </c>
      <c r="C32" s="236"/>
      <c r="D32" s="236"/>
      <c r="E32" s="236"/>
      <c r="F32" s="237"/>
      <c r="G32" s="241" t="str">
        <f>VLOOKUP(A32,$AJ$6:$AL$37,2,FALSE)</f>
        <v>稲</v>
      </c>
      <c r="H32" s="242"/>
      <c r="I32" s="243"/>
      <c r="J32" s="247">
        <v>14</v>
      </c>
      <c r="K32" s="52" t="s">
        <v>72</v>
      </c>
      <c r="L32" s="61"/>
      <c r="M32" s="156" t="s">
        <v>85</v>
      </c>
      <c r="N32" s="55"/>
      <c r="O32" s="60"/>
      <c r="P32" s="27"/>
      <c r="Q32" s="37"/>
      <c r="T32" s="27"/>
      <c r="X32" s="231" t="s">
        <v>121</v>
      </c>
      <c r="Y32" s="232"/>
      <c r="Z32" s="232"/>
      <c r="AA32" s="232"/>
      <c r="AB32" s="232"/>
      <c r="AC32" s="232"/>
      <c r="AD32" s="232"/>
      <c r="AE32" s="232"/>
      <c r="AF32" s="232"/>
      <c r="AI32" s="113">
        <v>5</v>
      </c>
      <c r="AJ32" s="121">
        <f t="shared" si="0"/>
        <v>27</v>
      </c>
      <c r="AK32" s="121" t="s">
        <v>47</v>
      </c>
      <c r="AL32" s="125" t="s">
        <v>53</v>
      </c>
      <c r="AM32" s="102">
        <v>5</v>
      </c>
      <c r="AN32" s="103"/>
      <c r="AO32" s="102"/>
    </row>
    <row r="33" spans="1:41" ht="11.15" customHeight="1" thickBot="1" x14ac:dyDescent="0.4">
      <c r="A33" s="234"/>
      <c r="B33" s="238"/>
      <c r="C33" s="239"/>
      <c r="D33" s="239"/>
      <c r="E33" s="239"/>
      <c r="F33" s="240"/>
      <c r="G33" s="244"/>
      <c r="H33" s="245"/>
      <c r="I33" s="246"/>
      <c r="J33" s="247"/>
      <c r="K33" s="28"/>
      <c r="L33" s="221" t="s">
        <v>90</v>
      </c>
      <c r="M33" s="222"/>
      <c r="N33" s="55">
        <v>20</v>
      </c>
      <c r="O33" s="56" t="s">
        <v>112</v>
      </c>
      <c r="P33" s="34"/>
      <c r="Q33" s="37"/>
      <c r="T33" s="27"/>
      <c r="X33" s="232"/>
      <c r="Y33" s="232"/>
      <c r="Z33" s="232"/>
      <c r="AA33" s="232"/>
      <c r="AB33" s="232"/>
      <c r="AC33" s="232"/>
      <c r="AD33" s="232"/>
      <c r="AE33" s="232"/>
      <c r="AF33" s="232"/>
      <c r="AG33" s="69"/>
      <c r="AH33" s="69"/>
      <c r="AI33" s="102">
        <v>1</v>
      </c>
      <c r="AJ33" s="121">
        <f t="shared" si="0"/>
        <v>28</v>
      </c>
      <c r="AK33" s="121" t="s">
        <v>54</v>
      </c>
      <c r="AL33" s="122" t="s">
        <v>55</v>
      </c>
      <c r="AM33" s="102">
        <v>1</v>
      </c>
      <c r="AN33" s="103"/>
      <c r="AO33" s="102" t="s">
        <v>30</v>
      </c>
    </row>
    <row r="34" spans="1:41" ht="11.15" customHeight="1" thickTop="1" x14ac:dyDescent="0.35">
      <c r="A34" s="233">
        <v>3</v>
      </c>
      <c r="B34" s="235" t="str">
        <f t="shared" ref="B34" si="4">VLOOKUP(A34,$AJ$6:$AL$37,3,FALSE)</f>
        <v>院内イーグルス</v>
      </c>
      <c r="C34" s="236"/>
      <c r="D34" s="236"/>
      <c r="E34" s="236"/>
      <c r="F34" s="237"/>
      <c r="G34" s="241" t="str">
        <f>VLOOKUP(A34,$AJ$6:$AL$37,2,FALSE)</f>
        <v>中</v>
      </c>
      <c r="H34" s="242"/>
      <c r="I34" s="243"/>
      <c r="J34" s="247">
        <v>15</v>
      </c>
      <c r="K34" s="54"/>
      <c r="L34" s="260" t="s">
        <v>95</v>
      </c>
      <c r="M34" s="261"/>
      <c r="N34" s="55"/>
      <c r="O34" s="186" t="s">
        <v>113</v>
      </c>
      <c r="Q34" s="37"/>
      <c r="T34" s="27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2">
        <v>2</v>
      </c>
      <c r="AJ34" s="121">
        <f t="shared" si="0"/>
        <v>29</v>
      </c>
      <c r="AK34" s="121" t="s">
        <v>54</v>
      </c>
      <c r="AL34" s="122" t="s">
        <v>56</v>
      </c>
      <c r="AM34" s="102">
        <v>2</v>
      </c>
      <c r="AN34" s="103"/>
      <c r="AO34" s="102"/>
    </row>
    <row r="35" spans="1:41" ht="11.15" customHeight="1" thickBot="1" x14ac:dyDescent="0.4">
      <c r="A35" s="234"/>
      <c r="B35" s="238"/>
      <c r="C35" s="239"/>
      <c r="D35" s="239"/>
      <c r="E35" s="239"/>
      <c r="F35" s="240"/>
      <c r="G35" s="244"/>
      <c r="H35" s="245"/>
      <c r="I35" s="246"/>
      <c r="J35" s="247"/>
      <c r="K35" s="57" t="s">
        <v>9</v>
      </c>
      <c r="L35" s="70">
        <v>8</v>
      </c>
      <c r="M35" s="165" t="s">
        <v>84</v>
      </c>
      <c r="N35" s="55"/>
      <c r="O35" s="178"/>
      <c r="Q35" s="37"/>
      <c r="T35" s="27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2">
        <v>3</v>
      </c>
      <c r="AJ35" s="121">
        <f t="shared" si="0"/>
        <v>30</v>
      </c>
      <c r="AK35" s="121" t="s">
        <v>54</v>
      </c>
      <c r="AL35" s="122" t="s">
        <v>57</v>
      </c>
      <c r="AM35" s="102">
        <v>3</v>
      </c>
      <c r="AN35" s="103"/>
      <c r="AO35" s="102"/>
    </row>
    <row r="36" spans="1:41" ht="11.15" customHeight="1" thickTop="1" thickBot="1" x14ac:dyDescent="0.4">
      <c r="A36" s="233">
        <v>18</v>
      </c>
      <c r="B36" s="263" t="str">
        <f t="shared" ref="B36" si="5">VLOOKUP(A36,$AJ$6:$AL$37,3,FALSE)</f>
        <v>みつわ台スラッガーズ</v>
      </c>
      <c r="C36" s="264"/>
      <c r="D36" s="264"/>
      <c r="E36" s="264"/>
      <c r="F36" s="265"/>
      <c r="G36" s="241" t="str">
        <f>VLOOKUP(A36,$AJ$6:$AL$37,2,FALSE)</f>
        <v>若</v>
      </c>
      <c r="H36" s="242"/>
      <c r="I36" s="243"/>
      <c r="J36" s="247">
        <v>16</v>
      </c>
      <c r="K36" s="146" t="s">
        <v>66</v>
      </c>
      <c r="L36" s="161"/>
      <c r="M36" s="164" t="s">
        <v>87</v>
      </c>
      <c r="N36" s="177"/>
      <c r="O36" s="62"/>
      <c r="P36" s="269"/>
      <c r="Q36" s="270"/>
      <c r="R36" s="270"/>
      <c r="S36" s="271"/>
      <c r="T36" s="27"/>
      <c r="V36" s="209"/>
      <c r="X36" s="211" t="s">
        <v>59</v>
      </c>
      <c r="Y36" s="212"/>
      <c r="Z36" s="212"/>
      <c r="AA36" s="212"/>
      <c r="AB36" s="212"/>
      <c r="AC36" s="212"/>
      <c r="AD36" s="212"/>
      <c r="AE36" s="212"/>
      <c r="AF36" s="213"/>
      <c r="AG36" s="72"/>
      <c r="AH36" s="72"/>
      <c r="AI36" s="102">
        <v>4</v>
      </c>
      <c r="AJ36" s="121">
        <f t="shared" si="0"/>
        <v>31</v>
      </c>
      <c r="AK36" s="121" t="s">
        <v>54</v>
      </c>
      <c r="AL36" s="122" t="s">
        <v>60</v>
      </c>
      <c r="AM36" s="102">
        <v>4</v>
      </c>
      <c r="AN36" s="103"/>
      <c r="AO36" s="102"/>
    </row>
    <row r="37" spans="1:41" ht="11.15" customHeight="1" thickTop="1" thickBot="1" x14ac:dyDescent="0.4">
      <c r="A37" s="234"/>
      <c r="B37" s="266"/>
      <c r="C37" s="267"/>
      <c r="D37" s="267"/>
      <c r="E37" s="267"/>
      <c r="F37" s="268"/>
      <c r="G37" s="244"/>
      <c r="H37" s="245"/>
      <c r="I37" s="246"/>
      <c r="J37" s="247"/>
      <c r="K37" s="160"/>
      <c r="L37" s="66"/>
      <c r="M37" s="142"/>
      <c r="N37" s="55"/>
      <c r="O37" s="62"/>
      <c r="P37" s="214" t="s">
        <v>115</v>
      </c>
      <c r="Q37" s="215"/>
      <c r="R37" s="215"/>
      <c r="S37" s="216"/>
      <c r="T37" s="73">
        <v>31</v>
      </c>
      <c r="U37" s="74"/>
      <c r="V37" s="210"/>
      <c r="W37" s="9"/>
      <c r="X37" s="217"/>
      <c r="Y37" s="218"/>
      <c r="Z37" s="218"/>
      <c r="AA37" s="218"/>
      <c r="AB37" s="218"/>
      <c r="AC37" s="218"/>
      <c r="AD37" s="218"/>
      <c r="AE37" s="218"/>
      <c r="AF37" s="218"/>
      <c r="AG37" s="71"/>
      <c r="AH37" s="71"/>
      <c r="AI37" s="103">
        <v>5</v>
      </c>
      <c r="AJ37" s="121">
        <f t="shared" si="0"/>
        <v>32</v>
      </c>
      <c r="AK37" s="121" t="s">
        <v>54</v>
      </c>
      <c r="AL37" s="122" t="s">
        <v>61</v>
      </c>
      <c r="AM37" s="103">
        <v>5</v>
      </c>
      <c r="AN37" s="103"/>
      <c r="AO37" s="102"/>
    </row>
    <row r="38" spans="1:41" ht="11.15" customHeight="1" thickBot="1" x14ac:dyDescent="0.4">
      <c r="A38" s="233">
        <v>6</v>
      </c>
      <c r="B38" s="252" t="str">
        <f t="shared" ref="B38" si="6">VLOOKUP(A38,$AJ$6:$AL$37,3,FALSE)</f>
        <v>武石ブルーサンダー</v>
      </c>
      <c r="C38" s="253"/>
      <c r="D38" s="253"/>
      <c r="E38" s="253"/>
      <c r="F38" s="254"/>
      <c r="G38" s="241" t="str">
        <f>VLOOKUP(A38,$AJ$6:$AL$37,2,FALSE)</f>
        <v>花</v>
      </c>
      <c r="H38" s="242"/>
      <c r="I38" s="243"/>
      <c r="J38" s="247">
        <v>17</v>
      </c>
      <c r="K38" s="154"/>
      <c r="L38" s="66"/>
      <c r="M38" s="142"/>
      <c r="N38" s="55"/>
      <c r="O38" s="62"/>
      <c r="P38" s="214" t="s">
        <v>116</v>
      </c>
      <c r="Q38" s="215"/>
      <c r="R38" s="215"/>
      <c r="S38" s="216"/>
      <c r="T38" s="75"/>
      <c r="U38" s="9"/>
      <c r="V38" s="219"/>
      <c r="W38" s="9"/>
      <c r="X38" s="218"/>
      <c r="Y38" s="218"/>
      <c r="Z38" s="218"/>
      <c r="AA38" s="218"/>
      <c r="AB38" s="218"/>
      <c r="AC38" s="218"/>
      <c r="AD38" s="218"/>
      <c r="AE38" s="218"/>
      <c r="AF38" s="218"/>
      <c r="AG38" s="71"/>
      <c r="AH38" s="71"/>
      <c r="AO38" s="114"/>
    </row>
    <row r="39" spans="1:41" ht="11.15" customHeight="1" thickTop="1" thickBot="1" x14ac:dyDescent="0.4">
      <c r="A39" s="234"/>
      <c r="B39" s="255"/>
      <c r="C39" s="256"/>
      <c r="D39" s="256"/>
      <c r="E39" s="256"/>
      <c r="F39" s="257"/>
      <c r="G39" s="244"/>
      <c r="H39" s="245"/>
      <c r="I39" s="246"/>
      <c r="J39" s="247"/>
      <c r="K39" s="76" t="s">
        <v>9</v>
      </c>
      <c r="L39" s="152">
        <v>9</v>
      </c>
      <c r="M39" s="157" t="s">
        <v>81</v>
      </c>
      <c r="N39" s="55"/>
      <c r="O39" s="62"/>
      <c r="P39" s="269"/>
      <c r="Q39" s="270"/>
      <c r="R39" s="270"/>
      <c r="S39" s="271"/>
      <c r="T39" s="75"/>
      <c r="U39" s="9"/>
      <c r="V39" s="220"/>
      <c r="W39" s="9"/>
      <c r="X39" s="211" t="s">
        <v>62</v>
      </c>
      <c r="Y39" s="212"/>
      <c r="Z39" s="212"/>
      <c r="AA39" s="212"/>
      <c r="AB39" s="212"/>
      <c r="AC39" s="212"/>
      <c r="AD39" s="212"/>
      <c r="AE39" s="212"/>
      <c r="AF39" s="213"/>
      <c r="AG39" s="72"/>
      <c r="AH39" s="72"/>
      <c r="AO39" s="115"/>
    </row>
    <row r="40" spans="1:41" ht="11.15" customHeight="1" thickTop="1" thickBot="1" x14ac:dyDescent="0.4">
      <c r="A40" s="233">
        <v>30</v>
      </c>
      <c r="B40" s="235" t="str">
        <f>VLOOKUP(A40,$AJ$6:$AL$37,3,FALSE)</f>
        <v>幕西ファイヤーズ</v>
      </c>
      <c r="C40" s="236"/>
      <c r="D40" s="236"/>
      <c r="E40" s="236"/>
      <c r="F40" s="237"/>
      <c r="G40" s="241" t="str">
        <f>VLOOKUP(A40,$AJ$6:$AL$37,2,FALSE)</f>
        <v>美</v>
      </c>
      <c r="H40" s="242"/>
      <c r="I40" s="243"/>
      <c r="J40" s="247">
        <v>18</v>
      </c>
      <c r="K40" s="52" t="s">
        <v>74</v>
      </c>
      <c r="L40" s="61"/>
      <c r="M40" s="156" t="s">
        <v>82</v>
      </c>
      <c r="N40" s="177"/>
      <c r="O40" s="178"/>
      <c r="P40" s="55"/>
      <c r="Q40" s="62"/>
      <c r="R40" s="55"/>
      <c r="S40" s="79"/>
      <c r="T40" s="75"/>
      <c r="U40" s="9"/>
      <c r="V40" s="9"/>
      <c r="W40" s="9"/>
      <c r="X40" s="217"/>
      <c r="Y40" s="218"/>
      <c r="Z40" s="218"/>
      <c r="AA40" s="218"/>
      <c r="AB40" s="218"/>
      <c r="AC40" s="218"/>
      <c r="AD40" s="218"/>
      <c r="AE40" s="218"/>
      <c r="AF40" s="218"/>
      <c r="AG40" s="71"/>
      <c r="AH40" s="71"/>
      <c r="AO40" s="114"/>
    </row>
    <row r="41" spans="1:41" ht="11.15" customHeight="1" thickBot="1" x14ac:dyDescent="0.4">
      <c r="A41" s="234"/>
      <c r="B41" s="238"/>
      <c r="C41" s="239"/>
      <c r="D41" s="239"/>
      <c r="E41" s="239"/>
      <c r="F41" s="240"/>
      <c r="G41" s="244"/>
      <c r="H41" s="245"/>
      <c r="I41" s="246"/>
      <c r="J41" s="247"/>
      <c r="K41" s="28"/>
      <c r="L41" s="221" t="s">
        <v>90</v>
      </c>
      <c r="M41" s="222"/>
      <c r="N41" s="55">
        <v>21</v>
      </c>
      <c r="O41" s="187" t="s">
        <v>111</v>
      </c>
      <c r="P41" s="55"/>
      <c r="Q41" s="62"/>
      <c r="R41" s="55"/>
      <c r="S41" s="79"/>
      <c r="T41" s="75"/>
      <c r="U41" s="9"/>
      <c r="V41" s="9"/>
      <c r="W41" s="9"/>
      <c r="X41" s="218"/>
      <c r="Y41" s="218"/>
      <c r="Z41" s="218"/>
      <c r="AA41" s="218"/>
      <c r="AB41" s="218"/>
      <c r="AC41" s="218"/>
      <c r="AD41" s="218"/>
      <c r="AE41" s="218"/>
      <c r="AF41" s="218"/>
      <c r="AG41" s="71"/>
      <c r="AH41" s="71"/>
      <c r="AO41" s="114"/>
    </row>
    <row r="42" spans="1:41" ht="11.15" customHeight="1" thickTop="1" thickBot="1" x14ac:dyDescent="0.4">
      <c r="A42" s="233">
        <v>14</v>
      </c>
      <c r="B42" s="235" t="str">
        <f>VLOOKUP(A42,$AJ$6:$AL$37,3,FALSE)</f>
        <v>山王ドジャース</v>
      </c>
      <c r="C42" s="236"/>
      <c r="D42" s="236"/>
      <c r="E42" s="236"/>
      <c r="F42" s="237"/>
      <c r="G42" s="241" t="str">
        <f>VLOOKUP(A42,$AJ$6:$AL$37,2,FALSE)</f>
        <v>稲</v>
      </c>
      <c r="H42" s="242"/>
      <c r="I42" s="243"/>
      <c r="J42" s="247">
        <v>19</v>
      </c>
      <c r="K42" s="54"/>
      <c r="L42" s="260" t="s">
        <v>96</v>
      </c>
      <c r="M42" s="261"/>
      <c r="N42" s="55"/>
      <c r="O42" s="188" t="s">
        <v>112</v>
      </c>
      <c r="P42" s="78"/>
      <c r="Q42" s="60"/>
      <c r="R42" s="55"/>
      <c r="S42" s="79"/>
      <c r="T42" s="75"/>
      <c r="U42" s="9"/>
      <c r="V42" s="9"/>
      <c r="W42" s="9"/>
      <c r="X42" s="211" t="s">
        <v>63</v>
      </c>
      <c r="Y42" s="212"/>
      <c r="Z42" s="212"/>
      <c r="AA42" s="212"/>
      <c r="AB42" s="212"/>
      <c r="AC42" s="212"/>
      <c r="AD42" s="212"/>
      <c r="AE42" s="212"/>
      <c r="AF42" s="213"/>
      <c r="AG42" s="72"/>
      <c r="AH42" s="72"/>
      <c r="AL42" s="126" t="s">
        <v>64</v>
      </c>
      <c r="AO42" s="115"/>
    </row>
    <row r="43" spans="1:41" ht="11.15" customHeight="1" thickBot="1" x14ac:dyDescent="0.4">
      <c r="A43" s="234"/>
      <c r="B43" s="238"/>
      <c r="C43" s="239"/>
      <c r="D43" s="239"/>
      <c r="E43" s="239"/>
      <c r="F43" s="240"/>
      <c r="G43" s="244"/>
      <c r="H43" s="245"/>
      <c r="I43" s="246"/>
      <c r="J43" s="247"/>
      <c r="K43" s="57" t="s">
        <v>9</v>
      </c>
      <c r="L43" s="66">
        <v>10</v>
      </c>
      <c r="M43" s="136" t="s">
        <v>86</v>
      </c>
      <c r="N43" s="59"/>
      <c r="O43" s="60"/>
      <c r="P43" s="55"/>
      <c r="Q43" s="60"/>
      <c r="R43" s="55"/>
      <c r="S43" s="79"/>
      <c r="T43" s="75"/>
      <c r="U43" s="9"/>
      <c r="V43" s="9"/>
      <c r="W43" s="9"/>
      <c r="X43" s="223"/>
      <c r="Y43" s="224"/>
      <c r="Z43" s="224"/>
      <c r="AA43" s="224"/>
      <c r="AB43" s="224"/>
      <c r="AC43" s="224"/>
      <c r="AD43" s="224"/>
      <c r="AE43" s="224"/>
      <c r="AF43" s="225"/>
      <c r="AG43" s="71"/>
      <c r="AH43" s="71"/>
      <c r="AL43" s="126" t="s">
        <v>65</v>
      </c>
      <c r="AO43" s="114"/>
    </row>
    <row r="44" spans="1:41" ht="11.15" customHeight="1" thickTop="1" thickBot="1" x14ac:dyDescent="0.4">
      <c r="A44" s="233">
        <v>5</v>
      </c>
      <c r="B44" s="235" t="str">
        <f>VLOOKUP(A44,$AJ$6:$AL$37,3,FALSE)</f>
        <v>ミヤコリトルベアーズ</v>
      </c>
      <c r="C44" s="236"/>
      <c r="D44" s="236"/>
      <c r="E44" s="236"/>
      <c r="F44" s="237"/>
      <c r="G44" s="241" t="str">
        <f>VLOOKUP(A44,$AJ$6:$AL$37,2,FALSE)</f>
        <v>中</v>
      </c>
      <c r="H44" s="242"/>
      <c r="I44" s="243"/>
      <c r="J44" s="247">
        <v>20</v>
      </c>
      <c r="K44" s="158" t="s">
        <v>75</v>
      </c>
      <c r="L44" s="66"/>
      <c r="M44" s="159" t="s">
        <v>77</v>
      </c>
      <c r="N44" s="55"/>
      <c r="O44" s="62"/>
      <c r="P44" s="55"/>
      <c r="Q44" s="60"/>
      <c r="R44" s="55"/>
      <c r="S44" s="79"/>
      <c r="T44" s="75"/>
      <c r="U44" s="9"/>
      <c r="V44" s="9"/>
      <c r="W44" s="9"/>
      <c r="X44" s="226"/>
      <c r="Y44" s="227"/>
      <c r="Z44" s="227"/>
      <c r="AA44" s="227"/>
      <c r="AB44" s="227"/>
      <c r="AC44" s="227"/>
      <c r="AD44" s="227"/>
      <c r="AE44" s="227"/>
      <c r="AF44" s="228"/>
      <c r="AG44" s="71"/>
      <c r="AH44" s="71"/>
      <c r="AL44" s="126"/>
      <c r="AO44" s="114"/>
    </row>
    <row r="45" spans="1:41" ht="11.15" customHeight="1" thickTop="1" x14ac:dyDescent="0.35">
      <c r="A45" s="234"/>
      <c r="B45" s="238"/>
      <c r="C45" s="239"/>
      <c r="D45" s="239"/>
      <c r="E45" s="239"/>
      <c r="F45" s="240"/>
      <c r="G45" s="244"/>
      <c r="H45" s="245"/>
      <c r="I45" s="246"/>
      <c r="J45" s="247"/>
      <c r="K45" s="28"/>
      <c r="L45" s="149"/>
      <c r="M45" s="229" t="s">
        <v>91</v>
      </c>
      <c r="N45" s="230"/>
      <c r="O45" s="230"/>
      <c r="P45" s="55">
        <v>27</v>
      </c>
      <c r="Q45" s="82"/>
      <c r="R45" s="55"/>
      <c r="S45" s="79"/>
      <c r="T45" s="75"/>
      <c r="U45" s="9"/>
      <c r="V45" s="9"/>
      <c r="W45" s="9"/>
      <c r="X45" s="223"/>
      <c r="Y45" s="224"/>
      <c r="Z45" s="224"/>
      <c r="AA45" s="224"/>
      <c r="AB45" s="224"/>
      <c r="AC45" s="224"/>
      <c r="AD45" s="224"/>
      <c r="AE45" s="224"/>
      <c r="AF45" s="225"/>
      <c r="AG45" s="71"/>
      <c r="AH45" s="71"/>
      <c r="AL45" s="126"/>
      <c r="AO45" s="114"/>
    </row>
    <row r="46" spans="1:41" ht="11.15" customHeight="1" thickBot="1" x14ac:dyDescent="0.4">
      <c r="A46" s="233">
        <v>19</v>
      </c>
      <c r="B46" s="252" t="str">
        <f>VLOOKUP(A46,$AJ$6:$AL$37,3,FALSE)</f>
        <v>愛生グレート</v>
      </c>
      <c r="C46" s="253"/>
      <c r="D46" s="253"/>
      <c r="E46" s="253"/>
      <c r="F46" s="254"/>
      <c r="G46" s="241" t="str">
        <f>VLOOKUP(A46,$AJ$6:$AL$37,2,FALSE)</f>
        <v>若</v>
      </c>
      <c r="H46" s="242"/>
      <c r="I46" s="243"/>
      <c r="J46" s="247">
        <v>21</v>
      </c>
      <c r="K46" s="154"/>
      <c r="L46" s="66"/>
      <c r="M46" s="229" t="s">
        <v>123</v>
      </c>
      <c r="N46" s="230"/>
      <c r="O46" s="230"/>
      <c r="P46" s="55"/>
      <c r="Q46" s="83"/>
      <c r="R46" s="78"/>
      <c r="S46" s="84"/>
      <c r="T46" s="75"/>
      <c r="U46" s="9"/>
      <c r="V46" s="9"/>
      <c r="W46" s="9"/>
      <c r="X46" s="226"/>
      <c r="Y46" s="227"/>
      <c r="Z46" s="227"/>
      <c r="AA46" s="227"/>
      <c r="AB46" s="227"/>
      <c r="AC46" s="227"/>
      <c r="AD46" s="227"/>
      <c r="AE46" s="227"/>
      <c r="AF46" s="228"/>
      <c r="AG46" s="71"/>
      <c r="AH46" s="71"/>
      <c r="AL46" s="126"/>
      <c r="AO46" s="114"/>
    </row>
    <row r="47" spans="1:41" ht="11.15" customHeight="1" thickTop="1" thickBot="1" x14ac:dyDescent="0.4">
      <c r="A47" s="234"/>
      <c r="B47" s="255"/>
      <c r="C47" s="256"/>
      <c r="D47" s="256"/>
      <c r="E47" s="256"/>
      <c r="F47" s="257"/>
      <c r="G47" s="244"/>
      <c r="H47" s="245"/>
      <c r="I47" s="246"/>
      <c r="J47" s="247"/>
      <c r="K47" s="23" t="s">
        <v>9</v>
      </c>
      <c r="L47" s="152">
        <v>11</v>
      </c>
      <c r="M47" s="157" t="s">
        <v>78</v>
      </c>
      <c r="N47" s="55"/>
      <c r="O47" s="62"/>
      <c r="P47" s="55"/>
      <c r="Q47" s="60"/>
      <c r="R47" s="55"/>
      <c r="S47" s="84"/>
      <c r="T47" s="27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L47" s="126"/>
      <c r="AO47" s="117"/>
    </row>
    <row r="48" spans="1:41" ht="11.15" customHeight="1" thickTop="1" x14ac:dyDescent="0.35">
      <c r="A48" s="233">
        <v>27</v>
      </c>
      <c r="B48" s="235" t="str">
        <f>VLOOKUP(A48,$AJ$6:$AL$37,3,FALSE)</f>
        <v>あすみが丘コスモスキッド</v>
      </c>
      <c r="C48" s="236"/>
      <c r="D48" s="236"/>
      <c r="E48" s="236"/>
      <c r="F48" s="237"/>
      <c r="G48" s="241" t="str">
        <f>VLOOKUP(A48,$AJ$6:$AL$37,2,FALSE)</f>
        <v>緑</v>
      </c>
      <c r="H48" s="242"/>
      <c r="I48" s="243"/>
      <c r="J48" s="247">
        <v>22</v>
      </c>
      <c r="K48" s="26" t="s">
        <v>73</v>
      </c>
      <c r="L48" s="86"/>
      <c r="M48" s="156" t="s">
        <v>86</v>
      </c>
      <c r="N48" s="177"/>
      <c r="O48" s="178"/>
      <c r="P48" s="55"/>
      <c r="Q48" s="60"/>
      <c r="R48" s="55"/>
      <c r="S48" s="84"/>
      <c r="T48" s="27"/>
      <c r="AL48" s="126"/>
    </row>
    <row r="49" spans="1:41" ht="11.15" customHeight="1" thickBot="1" x14ac:dyDescent="0.4">
      <c r="A49" s="234"/>
      <c r="B49" s="238"/>
      <c r="C49" s="239"/>
      <c r="D49" s="239"/>
      <c r="E49" s="239"/>
      <c r="F49" s="240"/>
      <c r="G49" s="244"/>
      <c r="H49" s="245"/>
      <c r="I49" s="246"/>
      <c r="J49" s="247"/>
      <c r="K49" s="28"/>
      <c r="L49" s="248" t="s">
        <v>15</v>
      </c>
      <c r="M49" s="249"/>
      <c r="N49" s="55">
        <v>22</v>
      </c>
      <c r="O49" s="176" t="s">
        <v>103</v>
      </c>
      <c r="P49" s="59"/>
      <c r="Q49" s="60"/>
      <c r="R49" s="55"/>
      <c r="S49" s="84"/>
      <c r="T49" s="27"/>
      <c r="X49" s="9"/>
      <c r="Y49" s="9"/>
      <c r="Z49" s="9"/>
      <c r="AA49" s="9"/>
      <c r="AB49" s="9"/>
      <c r="AL49" s="126"/>
    </row>
    <row r="50" spans="1:41" ht="11.15" customHeight="1" thickTop="1" thickBot="1" x14ac:dyDescent="0.4">
      <c r="A50" s="233">
        <v>15</v>
      </c>
      <c r="B50" s="235" t="str">
        <f>VLOOKUP(A50,$AJ$6:$AL$37,3,FALSE)</f>
        <v>宮野木ビーバーズ</v>
      </c>
      <c r="C50" s="236"/>
      <c r="D50" s="236"/>
      <c r="E50" s="236"/>
      <c r="F50" s="237"/>
      <c r="G50" s="241" t="str">
        <f>VLOOKUP(A50,$AJ$6:$AL$37,2,FALSE)</f>
        <v>稲</v>
      </c>
      <c r="H50" s="242"/>
      <c r="I50" s="243"/>
      <c r="J50" s="247">
        <v>23</v>
      </c>
      <c r="K50" s="154"/>
      <c r="L50" s="258" t="s">
        <v>99</v>
      </c>
      <c r="M50" s="259"/>
      <c r="N50" s="55"/>
      <c r="O50" s="56" t="s">
        <v>107</v>
      </c>
      <c r="P50" s="55"/>
      <c r="Q50" s="62"/>
      <c r="R50" s="55"/>
      <c r="S50" s="84"/>
      <c r="T50" s="27"/>
      <c r="X50" s="9"/>
      <c r="Y50" s="9"/>
      <c r="Z50" s="9"/>
      <c r="AA50" s="9"/>
      <c r="AB50" s="9"/>
      <c r="AL50" s="126"/>
    </row>
    <row r="51" spans="1:41" ht="11.15" customHeight="1" thickTop="1" thickBot="1" x14ac:dyDescent="0.4">
      <c r="A51" s="234"/>
      <c r="B51" s="238"/>
      <c r="C51" s="239"/>
      <c r="D51" s="239"/>
      <c r="E51" s="239"/>
      <c r="F51" s="240"/>
      <c r="G51" s="244"/>
      <c r="H51" s="245"/>
      <c r="I51" s="246"/>
      <c r="J51" s="247"/>
      <c r="K51" s="23" t="s">
        <v>9</v>
      </c>
      <c r="L51" s="149">
        <v>12</v>
      </c>
      <c r="M51" s="155" t="s">
        <v>81</v>
      </c>
      <c r="N51" s="59"/>
      <c r="O51" s="60"/>
      <c r="P51" s="55"/>
      <c r="Q51" s="62"/>
      <c r="R51" s="55"/>
      <c r="S51" s="87"/>
      <c r="T51" s="27"/>
      <c r="X51" s="9"/>
      <c r="Y51" s="9"/>
      <c r="Z51" s="9"/>
      <c r="AA51" s="9"/>
      <c r="AB51" s="9"/>
      <c r="AL51" s="126"/>
    </row>
    <row r="52" spans="1:41" ht="11.15" customHeight="1" thickTop="1" x14ac:dyDescent="0.35">
      <c r="A52" s="233">
        <v>29</v>
      </c>
      <c r="B52" s="235" t="str">
        <f>VLOOKUP(A52,$AJ$6:$AL$37,3,FALSE)</f>
        <v>磯辺トータス</v>
      </c>
      <c r="C52" s="236"/>
      <c r="D52" s="236"/>
      <c r="E52" s="236"/>
      <c r="F52" s="237"/>
      <c r="G52" s="241" t="str">
        <f>VLOOKUP(A52,$AJ$6:$AL$37,2,FALSE)</f>
        <v>美</v>
      </c>
      <c r="H52" s="242"/>
      <c r="I52" s="243"/>
      <c r="J52" s="247">
        <v>24</v>
      </c>
      <c r="K52" s="26" t="s">
        <v>34</v>
      </c>
      <c r="L52" s="86"/>
      <c r="M52" s="144" t="s">
        <v>84</v>
      </c>
      <c r="N52" s="55"/>
      <c r="O52" s="62"/>
      <c r="P52" s="55"/>
      <c r="Q52" s="62"/>
      <c r="R52" s="55"/>
      <c r="S52" s="88"/>
      <c r="T52" s="27"/>
      <c r="X52" s="9"/>
      <c r="Y52" s="9"/>
      <c r="Z52" s="9"/>
      <c r="AA52" s="9"/>
      <c r="AJ52" s="116"/>
      <c r="AK52" s="116"/>
      <c r="AL52" s="116"/>
    </row>
    <row r="53" spans="1:41" ht="11.15" customHeight="1" x14ac:dyDescent="0.35">
      <c r="A53" s="234"/>
      <c r="B53" s="238"/>
      <c r="C53" s="239"/>
      <c r="D53" s="239"/>
      <c r="E53" s="239"/>
      <c r="F53" s="240"/>
      <c r="G53" s="244"/>
      <c r="H53" s="245"/>
      <c r="I53" s="246"/>
      <c r="J53" s="247"/>
      <c r="L53" s="66"/>
      <c r="M53" s="65"/>
      <c r="N53" s="55"/>
      <c r="O53" s="207" t="s">
        <v>92</v>
      </c>
      <c r="P53" s="208"/>
      <c r="Q53" s="208"/>
      <c r="R53" s="55">
        <v>30</v>
      </c>
      <c r="S53" s="81"/>
      <c r="T53" s="34"/>
      <c r="X53" s="9"/>
      <c r="Y53" s="9"/>
      <c r="Z53" s="9"/>
      <c r="AA53" s="9"/>
      <c r="AJ53" s="116"/>
      <c r="AK53" s="116"/>
      <c r="AL53" s="116"/>
    </row>
    <row r="54" spans="1:41" ht="11.15" customHeight="1" x14ac:dyDescent="0.35">
      <c r="A54" s="233">
        <v>11</v>
      </c>
      <c r="B54" s="235" t="str">
        <f>VLOOKUP(A54,$AJ$6:$AL$37,3,FALSE)</f>
        <v>いなげパイレーツ</v>
      </c>
      <c r="C54" s="236"/>
      <c r="D54" s="236"/>
      <c r="E54" s="236"/>
      <c r="F54" s="237"/>
      <c r="G54" s="241" t="str">
        <f>VLOOKUP(A54,$AJ$6:$AL$37,2,FALSE)</f>
        <v>稲</v>
      </c>
      <c r="H54" s="242"/>
      <c r="I54" s="243"/>
      <c r="J54" s="262">
        <v>25</v>
      </c>
      <c r="K54" s="89"/>
      <c r="L54" s="61"/>
      <c r="M54" s="65"/>
      <c r="N54" s="55"/>
      <c r="O54" s="207" t="s">
        <v>119</v>
      </c>
      <c r="P54" s="208"/>
      <c r="Q54" s="208"/>
      <c r="R54" s="53"/>
      <c r="S54" s="90"/>
      <c r="X54" s="9"/>
      <c r="Y54" s="9"/>
      <c r="Z54" s="9"/>
      <c r="AA54" s="9"/>
      <c r="AJ54" s="116"/>
      <c r="AK54" s="116"/>
      <c r="AL54" s="116"/>
    </row>
    <row r="55" spans="1:41" ht="11.15" customHeight="1" thickBot="1" x14ac:dyDescent="0.4">
      <c r="A55" s="234"/>
      <c r="B55" s="238"/>
      <c r="C55" s="239"/>
      <c r="D55" s="239"/>
      <c r="E55" s="239"/>
      <c r="F55" s="240"/>
      <c r="G55" s="244"/>
      <c r="H55" s="245"/>
      <c r="I55" s="246"/>
      <c r="J55" s="262"/>
      <c r="K55" s="91" t="s">
        <v>9</v>
      </c>
      <c r="L55" s="66">
        <v>13</v>
      </c>
      <c r="M55" s="137" t="s">
        <v>85</v>
      </c>
      <c r="N55" s="55"/>
      <c r="O55" s="62"/>
      <c r="P55" s="55"/>
      <c r="Q55" s="79"/>
      <c r="R55" s="53"/>
      <c r="S55" s="79"/>
      <c r="X55" s="9"/>
      <c r="Y55" s="9"/>
      <c r="Z55" s="9"/>
      <c r="AA55" s="9"/>
      <c r="AJ55" s="116"/>
      <c r="AK55" s="116"/>
      <c r="AL55" s="116"/>
    </row>
    <row r="56" spans="1:41" ht="11.15" customHeight="1" thickTop="1" thickBot="1" x14ac:dyDescent="0.4">
      <c r="A56" s="233">
        <v>22</v>
      </c>
      <c r="B56" s="252" t="str">
        <f>VLOOKUP(A56,$AJ$6:$AL$37,3,FALSE)</f>
        <v>千城台レッドシャーク</v>
      </c>
      <c r="C56" s="253"/>
      <c r="D56" s="253"/>
      <c r="E56" s="253"/>
      <c r="F56" s="254"/>
      <c r="G56" s="241" t="str">
        <f>VLOOKUP(A56,$AJ$6:$AL$37,2,FALSE)</f>
        <v>若</v>
      </c>
      <c r="H56" s="242"/>
      <c r="I56" s="243"/>
      <c r="J56" s="247">
        <v>26</v>
      </c>
      <c r="K56" s="50" t="s">
        <v>67</v>
      </c>
      <c r="L56" s="148"/>
      <c r="M56" s="145" t="s">
        <v>80</v>
      </c>
      <c r="N56" s="177"/>
      <c r="O56" s="178"/>
      <c r="P56" s="55"/>
      <c r="Q56" s="79"/>
      <c r="R56" s="53"/>
      <c r="S56" s="79"/>
      <c r="X56" s="9"/>
      <c r="Y56" s="9"/>
      <c r="Z56" s="9"/>
      <c r="AA56" s="9"/>
      <c r="AJ56" s="116"/>
      <c r="AK56" s="116"/>
      <c r="AL56" s="116"/>
    </row>
    <row r="57" spans="1:41" ht="11.15" customHeight="1" thickTop="1" thickBot="1" x14ac:dyDescent="0.4">
      <c r="A57" s="234"/>
      <c r="B57" s="255"/>
      <c r="C57" s="256"/>
      <c r="D57" s="256"/>
      <c r="E57" s="256"/>
      <c r="F57" s="257"/>
      <c r="G57" s="244"/>
      <c r="H57" s="245"/>
      <c r="I57" s="246"/>
      <c r="J57" s="247"/>
      <c r="K57" s="147"/>
      <c r="L57" s="221" t="s">
        <v>90</v>
      </c>
      <c r="M57" s="222"/>
      <c r="N57" s="55">
        <v>23</v>
      </c>
      <c r="O57" s="176" t="s">
        <v>111</v>
      </c>
      <c r="P57" s="68"/>
      <c r="Q57" s="79"/>
      <c r="R57" s="53"/>
      <c r="S57" s="79"/>
      <c r="X57" s="9"/>
      <c r="Y57" s="9"/>
      <c r="Z57" s="9"/>
      <c r="AA57" s="9"/>
    </row>
    <row r="58" spans="1:41" ht="11.15" customHeight="1" thickTop="1" x14ac:dyDescent="0.35">
      <c r="A58" s="233">
        <v>9</v>
      </c>
      <c r="B58" s="235" t="str">
        <f>VLOOKUP(A58,$AJ$6:$AL$37,3,FALSE)</f>
        <v>検見川クラブ</v>
      </c>
      <c r="C58" s="236"/>
      <c r="D58" s="236"/>
      <c r="E58" s="236"/>
      <c r="F58" s="237"/>
      <c r="G58" s="241" t="str">
        <f>VLOOKUP(A58,$AJ$6:$AL$37,2,FALSE)</f>
        <v>花</v>
      </c>
      <c r="H58" s="242"/>
      <c r="I58" s="243"/>
      <c r="J58" s="262">
        <v>27</v>
      </c>
      <c r="L58" s="272" t="s">
        <v>98</v>
      </c>
      <c r="M58" s="273"/>
      <c r="N58" s="274"/>
      <c r="O58" s="56" t="s">
        <v>109</v>
      </c>
      <c r="P58" s="55"/>
      <c r="Q58" s="84"/>
      <c r="R58" s="53"/>
      <c r="S58" s="79"/>
      <c r="X58" s="9"/>
      <c r="Y58" s="9"/>
      <c r="Z58" s="9"/>
      <c r="AA58" s="9"/>
    </row>
    <row r="59" spans="1:41" ht="11.15" customHeight="1" thickBot="1" x14ac:dyDescent="0.4">
      <c r="A59" s="234"/>
      <c r="B59" s="238"/>
      <c r="C59" s="239"/>
      <c r="D59" s="239"/>
      <c r="E59" s="239"/>
      <c r="F59" s="240"/>
      <c r="G59" s="244"/>
      <c r="H59" s="245"/>
      <c r="I59" s="246"/>
      <c r="J59" s="262"/>
      <c r="K59" s="91" t="s">
        <v>9</v>
      </c>
      <c r="L59" s="58">
        <v>14</v>
      </c>
      <c r="M59" s="138" t="s">
        <v>77</v>
      </c>
      <c r="N59" s="59"/>
      <c r="O59" s="60"/>
      <c r="P59" s="55"/>
      <c r="Q59" s="84"/>
      <c r="R59" s="53"/>
      <c r="S59" s="79"/>
      <c r="U59" s="9"/>
      <c r="V59" s="9"/>
      <c r="W59" s="9"/>
      <c r="X59" s="9"/>
      <c r="Y59" s="9"/>
      <c r="Z59" s="9"/>
      <c r="AA59" s="9"/>
      <c r="AI59" s="102"/>
      <c r="AM59" s="102"/>
      <c r="AN59" s="103"/>
    </row>
    <row r="60" spans="1:41" ht="11.15" customHeight="1" thickTop="1" thickBot="1" x14ac:dyDescent="0.4">
      <c r="A60" s="233">
        <v>24</v>
      </c>
      <c r="B60" s="235" t="str">
        <f>VLOOKUP(A60,$AJ$6:$AL$37,3,FALSE)</f>
        <v>泉谷メッツ</v>
      </c>
      <c r="C60" s="236"/>
      <c r="D60" s="236"/>
      <c r="E60" s="236"/>
      <c r="F60" s="237"/>
      <c r="G60" s="241" t="str">
        <f>VLOOKUP(A60,$AJ$6:$AL$37,2,FALSE)</f>
        <v>緑</v>
      </c>
      <c r="H60" s="242"/>
      <c r="I60" s="243"/>
      <c r="J60" s="247">
        <v>28</v>
      </c>
      <c r="K60" s="153" t="s">
        <v>68</v>
      </c>
      <c r="L60" s="148"/>
      <c r="M60" s="145" t="s">
        <v>88</v>
      </c>
      <c r="N60" s="55"/>
      <c r="O60" s="62"/>
      <c r="P60" s="55"/>
      <c r="Q60" s="84"/>
      <c r="R60" s="53"/>
      <c r="S60" s="79"/>
      <c r="U60" s="9"/>
      <c r="V60" s="9"/>
      <c r="W60" s="9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102"/>
      <c r="AM60" s="102"/>
      <c r="AN60" s="103"/>
      <c r="AO60" s="116"/>
    </row>
    <row r="61" spans="1:41" ht="11.15" customHeight="1" thickTop="1" x14ac:dyDescent="0.35">
      <c r="A61" s="234"/>
      <c r="B61" s="238"/>
      <c r="C61" s="239"/>
      <c r="D61" s="239"/>
      <c r="E61" s="239"/>
      <c r="F61" s="240"/>
      <c r="G61" s="244"/>
      <c r="H61" s="245"/>
      <c r="I61" s="246"/>
      <c r="J61" s="247"/>
      <c r="L61" s="149"/>
      <c r="M61" s="229" t="s">
        <v>91</v>
      </c>
      <c r="N61" s="230"/>
      <c r="O61" s="230"/>
      <c r="P61" s="55">
        <v>28</v>
      </c>
      <c r="Q61" s="92"/>
      <c r="R61" s="59"/>
      <c r="S61" s="79"/>
      <c r="U61" s="9"/>
      <c r="V61" s="9"/>
      <c r="W61" s="9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102"/>
      <c r="AM61" s="102"/>
      <c r="AN61" s="103"/>
      <c r="AO61" s="116"/>
    </row>
    <row r="62" spans="1:41" ht="11" customHeight="1" thickBot="1" x14ac:dyDescent="0.4">
      <c r="A62" s="233">
        <v>21</v>
      </c>
      <c r="B62" s="235" t="str">
        <f>VLOOKUP(A62,$AJ$6:$AL$37,3,FALSE)</f>
        <v>都賀の台、高根、ホープス合同</v>
      </c>
      <c r="C62" s="236"/>
      <c r="D62" s="236"/>
      <c r="E62" s="236"/>
      <c r="F62" s="237"/>
      <c r="G62" s="241" t="str">
        <f>VLOOKUP(A62,$AJ$6:$AL$37,2,FALSE)</f>
        <v>若</v>
      </c>
      <c r="H62" s="242"/>
      <c r="I62" s="243"/>
      <c r="J62" s="247">
        <v>29</v>
      </c>
      <c r="L62" s="66"/>
      <c r="M62" s="229" t="s">
        <v>125</v>
      </c>
      <c r="N62" s="230"/>
      <c r="O62" s="230"/>
      <c r="P62" s="53"/>
      <c r="Q62" s="94"/>
      <c r="R62" s="55"/>
      <c r="S62" s="79"/>
      <c r="U62" s="9"/>
      <c r="V62" s="9"/>
      <c r="W62" s="9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102"/>
      <c r="AM62" s="102"/>
      <c r="AN62" s="103"/>
      <c r="AO62" s="116"/>
    </row>
    <row r="63" spans="1:41" ht="11.15" customHeight="1" thickTop="1" thickBot="1" x14ac:dyDescent="0.4">
      <c r="A63" s="234"/>
      <c r="B63" s="238"/>
      <c r="C63" s="239"/>
      <c r="D63" s="239"/>
      <c r="E63" s="239"/>
      <c r="F63" s="240"/>
      <c r="G63" s="244"/>
      <c r="H63" s="245"/>
      <c r="I63" s="246"/>
      <c r="J63" s="247"/>
      <c r="K63" s="150" t="s">
        <v>9</v>
      </c>
      <c r="L63" s="152">
        <v>15</v>
      </c>
      <c r="M63" s="151" t="s">
        <v>86</v>
      </c>
      <c r="N63" s="68"/>
      <c r="O63" s="79"/>
      <c r="P63" s="53"/>
      <c r="Q63" s="79"/>
      <c r="R63" s="55"/>
      <c r="S63" s="79"/>
      <c r="U63" s="9"/>
      <c r="V63" s="9"/>
      <c r="W63" s="9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O63" s="116"/>
    </row>
    <row r="64" spans="1:41" ht="11.15" customHeight="1" thickTop="1" x14ac:dyDescent="0.35">
      <c r="A64" s="233">
        <v>31</v>
      </c>
      <c r="B64" s="235" t="str">
        <f>VLOOKUP(A64,$AJ$6:$AL$37,3,FALSE)</f>
        <v>真砂シーホークス</v>
      </c>
      <c r="C64" s="236"/>
      <c r="D64" s="236"/>
      <c r="E64" s="236"/>
      <c r="F64" s="237"/>
      <c r="G64" s="241" t="str">
        <f>VLOOKUP(A64,$AJ$6:$AL$37,2,FALSE)</f>
        <v>美</v>
      </c>
      <c r="H64" s="242"/>
      <c r="I64" s="243"/>
      <c r="J64" s="247">
        <v>30</v>
      </c>
      <c r="K64" s="26" t="s">
        <v>71</v>
      </c>
      <c r="L64" s="86"/>
      <c r="M64" s="138" t="s">
        <v>82</v>
      </c>
      <c r="N64" s="55"/>
      <c r="O64" s="84"/>
      <c r="P64" s="53"/>
      <c r="Q64" s="79"/>
      <c r="R64" s="55"/>
      <c r="S64" s="79"/>
      <c r="U64" s="9"/>
      <c r="V64" s="9"/>
      <c r="W64" s="9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O64" s="116"/>
    </row>
    <row r="65" spans="1:49" ht="11.15" customHeight="1" thickBot="1" x14ac:dyDescent="0.4">
      <c r="A65" s="234"/>
      <c r="B65" s="238"/>
      <c r="C65" s="239"/>
      <c r="D65" s="239"/>
      <c r="E65" s="239"/>
      <c r="F65" s="240"/>
      <c r="G65" s="244"/>
      <c r="H65" s="245"/>
      <c r="I65" s="246"/>
      <c r="J65" s="247"/>
      <c r="L65" s="248" t="s">
        <v>15</v>
      </c>
      <c r="M65" s="249"/>
      <c r="N65" s="55">
        <v>24</v>
      </c>
      <c r="O65" s="181" t="s">
        <v>106</v>
      </c>
      <c r="P65" s="59"/>
      <c r="Q65" s="79"/>
      <c r="R65" s="55"/>
      <c r="S65" s="79"/>
      <c r="U65" s="9"/>
      <c r="V65" s="9"/>
      <c r="W65" s="9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O65" s="116"/>
    </row>
    <row r="66" spans="1:49" ht="11.15" customHeight="1" thickTop="1" x14ac:dyDescent="0.35">
      <c r="A66" s="233">
        <v>8</v>
      </c>
      <c r="B66" s="235" t="str">
        <f>VLOOKUP(A66,$AJ$6:$AL$37,3,FALSE)</f>
        <v>花見川ヒューガーズ</v>
      </c>
      <c r="C66" s="236"/>
      <c r="D66" s="236"/>
      <c r="E66" s="236"/>
      <c r="F66" s="237"/>
      <c r="G66" s="241" t="str">
        <f>VLOOKUP(A66,$AJ$6:$AL$37,2,FALSE)</f>
        <v>花</v>
      </c>
      <c r="H66" s="242"/>
      <c r="I66" s="243"/>
      <c r="J66" s="247">
        <v>31</v>
      </c>
      <c r="K66" s="89"/>
      <c r="L66" s="258" t="s">
        <v>100</v>
      </c>
      <c r="M66" s="259"/>
      <c r="N66" s="55"/>
      <c r="O66" s="180" t="s">
        <v>108</v>
      </c>
      <c r="P66" s="55"/>
      <c r="Q66" s="79"/>
      <c r="R66" s="55"/>
      <c r="S66" s="79"/>
      <c r="U66" s="9"/>
      <c r="V66" s="9"/>
      <c r="W66" s="9"/>
      <c r="X66" s="9"/>
      <c r="Y66" s="9"/>
      <c r="Z66" s="9"/>
      <c r="AA66" s="9"/>
    </row>
    <row r="67" spans="1:49" ht="11.15" customHeight="1" thickBot="1" x14ac:dyDescent="0.4">
      <c r="A67" s="234"/>
      <c r="B67" s="238"/>
      <c r="C67" s="239"/>
      <c r="D67" s="239"/>
      <c r="E67" s="239"/>
      <c r="F67" s="240"/>
      <c r="G67" s="244"/>
      <c r="H67" s="245"/>
      <c r="I67" s="246"/>
      <c r="J67" s="247"/>
      <c r="K67" s="57" t="s">
        <v>9</v>
      </c>
      <c r="L67" s="58">
        <v>16</v>
      </c>
      <c r="M67" s="137" t="s">
        <v>86</v>
      </c>
      <c r="N67" s="55"/>
      <c r="O67" s="179"/>
      <c r="P67" s="55"/>
      <c r="Q67" s="79"/>
      <c r="R67" s="55"/>
      <c r="S67" s="79"/>
      <c r="T67" s="95"/>
      <c r="U67" s="9"/>
      <c r="V67" s="9"/>
      <c r="W67" s="9"/>
      <c r="X67" s="9"/>
      <c r="Y67" s="9"/>
      <c r="Z67" s="9"/>
      <c r="AA67" s="9"/>
    </row>
    <row r="68" spans="1:49" ht="11.15" customHeight="1" thickTop="1" thickBot="1" x14ac:dyDescent="0.4">
      <c r="A68" s="233">
        <v>1</v>
      </c>
      <c r="B68" s="252" t="str">
        <f>VLOOKUP(A68,$AJ$6:$AL$37,3,FALSE)</f>
        <v>今井ジュニアビーバーズ</v>
      </c>
      <c r="C68" s="253"/>
      <c r="D68" s="253"/>
      <c r="E68" s="253"/>
      <c r="F68" s="254"/>
      <c r="G68" s="241" t="str">
        <f>VLOOKUP(A68,$AJ$6:$AL$37,2,FALSE)</f>
        <v>中</v>
      </c>
      <c r="H68" s="242"/>
      <c r="I68" s="243"/>
      <c r="J68" s="247">
        <v>32</v>
      </c>
      <c r="K68" s="146" t="s">
        <v>58</v>
      </c>
      <c r="L68" s="148"/>
      <c r="M68" s="145" t="s">
        <v>89</v>
      </c>
      <c r="N68" s="177"/>
      <c r="O68" s="79"/>
      <c r="P68" s="55"/>
      <c r="Q68" s="79"/>
      <c r="R68" s="55"/>
      <c r="S68" s="79"/>
      <c r="T68" s="95"/>
      <c r="U68" s="9"/>
      <c r="V68" s="9"/>
      <c r="W68" s="9"/>
      <c r="X68" s="9"/>
      <c r="Y68" s="9"/>
      <c r="Z68" s="9"/>
      <c r="AA68" s="9"/>
    </row>
    <row r="69" spans="1:49" ht="11.15" customHeight="1" thickTop="1" x14ac:dyDescent="0.35">
      <c r="A69" s="234"/>
      <c r="B69" s="255"/>
      <c r="C69" s="256"/>
      <c r="D69" s="256"/>
      <c r="E69" s="256"/>
      <c r="F69" s="257"/>
      <c r="G69" s="244"/>
      <c r="H69" s="245"/>
      <c r="I69" s="246"/>
      <c r="J69" s="247"/>
      <c r="K69" s="147"/>
      <c r="P69" s="95"/>
      <c r="Q69" s="9"/>
      <c r="R69" s="95"/>
      <c r="S69" s="9"/>
      <c r="T69" s="95"/>
      <c r="U69" s="9"/>
      <c r="V69" s="9"/>
      <c r="W69" s="9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O69" s="116"/>
    </row>
    <row r="70" spans="1:49" s="77" customFormat="1" ht="10.75" customHeight="1" x14ac:dyDescent="0.35">
      <c r="B70" s="278"/>
      <c r="C70" s="279"/>
      <c r="D70" s="280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96"/>
      <c r="V70" s="97"/>
      <c r="W70" s="96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116"/>
      <c r="AJ70" s="102"/>
      <c r="AK70" s="102"/>
      <c r="AL70" s="102"/>
      <c r="AM70" s="116"/>
      <c r="AN70" s="119"/>
      <c r="AO70" s="116"/>
    </row>
    <row r="71" spans="1:49" s="80" customFormat="1" ht="16.5" customHeight="1" x14ac:dyDescent="0.2">
      <c r="A71" s="127"/>
      <c r="B71" s="196" t="s">
        <v>126</v>
      </c>
      <c r="C71" s="192"/>
      <c r="D71" s="192"/>
      <c r="E71" s="192"/>
      <c r="F71" s="192"/>
      <c r="G71" s="192"/>
      <c r="H71" s="192"/>
      <c r="I71" s="192"/>
      <c r="J71" s="192"/>
      <c r="K71" s="192"/>
      <c r="L71" s="197" t="s">
        <v>127</v>
      </c>
      <c r="M71" s="198"/>
      <c r="N71" s="198"/>
      <c r="O71" s="198"/>
      <c r="P71" s="198"/>
      <c r="Q71" s="198"/>
      <c r="R71" s="198"/>
      <c r="S71" s="198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</row>
    <row r="72" spans="1:49" s="80" customFormat="1" ht="16.5" customHeight="1" x14ac:dyDescent="0.2">
      <c r="A72" s="127"/>
      <c r="B72" s="201" t="s">
        <v>114</v>
      </c>
      <c r="C72" s="202"/>
      <c r="D72" s="202"/>
      <c r="E72" s="202"/>
      <c r="F72" s="202"/>
      <c r="G72" s="202"/>
      <c r="H72" s="202"/>
      <c r="I72" s="202"/>
      <c r="J72" s="202"/>
      <c r="K72" s="202"/>
      <c r="L72" s="199"/>
      <c r="M72" s="200"/>
      <c r="N72" s="200"/>
      <c r="O72" s="200"/>
      <c r="P72" s="200"/>
      <c r="Q72" s="200"/>
      <c r="R72" s="200"/>
      <c r="S72" s="200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</row>
    <row r="73" spans="1:49" s="80" customFormat="1" ht="16.5" customHeight="1" x14ac:dyDescent="0.35">
      <c r="A73" s="127"/>
      <c r="B73" s="196" t="s">
        <v>117</v>
      </c>
      <c r="C73" s="192"/>
      <c r="D73" s="192"/>
      <c r="E73" s="192"/>
      <c r="F73" s="192"/>
      <c r="G73" s="192"/>
      <c r="H73" s="192"/>
      <c r="I73" s="192"/>
      <c r="J73" s="192"/>
      <c r="K73" s="192"/>
      <c r="L73" s="199"/>
      <c r="M73" s="200"/>
      <c r="N73" s="200"/>
      <c r="O73" s="200"/>
      <c r="P73" s="200"/>
      <c r="Q73" s="200"/>
      <c r="R73" s="200"/>
      <c r="S73" s="200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28"/>
      <c r="AG73" s="128"/>
      <c r="AH73" s="129"/>
      <c r="AI73" s="130"/>
      <c r="AJ73" s="130"/>
      <c r="AK73" s="130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</row>
    <row r="74" spans="1:49" s="77" customFormat="1" x14ac:dyDescent="0.35">
      <c r="F74" s="98"/>
      <c r="G74" s="98"/>
      <c r="H74" s="98"/>
      <c r="I74" s="98"/>
      <c r="J74" s="98"/>
      <c r="K74" s="99"/>
      <c r="L74" s="98"/>
      <c r="M74" s="143"/>
      <c r="N74" s="100"/>
      <c r="O74" s="100"/>
      <c r="P74" s="100"/>
      <c r="Q74" s="100"/>
      <c r="R74" s="100"/>
      <c r="S74" s="100"/>
      <c r="T74" s="100"/>
      <c r="U74" s="96"/>
      <c r="V74" s="97"/>
      <c r="W74" s="96"/>
      <c r="AI74" s="116"/>
      <c r="AJ74" s="102"/>
      <c r="AK74" s="102"/>
      <c r="AL74" s="102"/>
      <c r="AM74" s="116"/>
      <c r="AN74" s="119"/>
      <c r="AO74" s="116"/>
    </row>
    <row r="75" spans="1:49" s="132" customFormat="1" ht="31" customHeight="1" x14ac:dyDescent="0.2">
      <c r="A75" s="131"/>
      <c r="B75" s="275" t="s">
        <v>76</v>
      </c>
      <c r="C75" s="276"/>
      <c r="D75" s="276"/>
      <c r="E75" s="276"/>
      <c r="F75" s="276"/>
      <c r="G75" s="276"/>
      <c r="H75" s="276"/>
      <c r="I75" s="276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7"/>
      <c r="U75" s="277"/>
      <c r="V75" s="277"/>
      <c r="W75" s="277"/>
      <c r="X75" s="277"/>
      <c r="Y75" s="277"/>
      <c r="Z75" s="277"/>
      <c r="AA75" s="277"/>
      <c r="AB75" s="277"/>
      <c r="AC75" s="277"/>
      <c r="AD75" s="277"/>
      <c r="AE75" s="277"/>
      <c r="AF75" s="277"/>
      <c r="AG75" s="277"/>
    </row>
    <row r="76" spans="1:49" ht="9.9" customHeight="1" x14ac:dyDescent="0.35">
      <c r="A76" s="9"/>
      <c r="B76" s="9"/>
      <c r="C76" s="9"/>
      <c r="D76" s="9"/>
      <c r="E76" s="9"/>
      <c r="P76" s="95"/>
      <c r="Q76" s="9"/>
      <c r="R76" s="95"/>
      <c r="S76" s="9"/>
      <c r="T76" s="95"/>
      <c r="U76" s="9"/>
      <c r="V76" s="9"/>
      <c r="W76" s="9"/>
    </row>
    <row r="77" spans="1:49" ht="9.9" customHeight="1" x14ac:dyDescent="0.35">
      <c r="A77" s="9"/>
      <c r="B77" s="9"/>
      <c r="C77" s="9"/>
      <c r="D77" s="9"/>
      <c r="E77" s="9"/>
      <c r="P77" s="95"/>
      <c r="Q77" s="9"/>
      <c r="R77" s="95"/>
      <c r="S77" s="9"/>
      <c r="T77" s="95"/>
      <c r="U77" s="9"/>
      <c r="V77" s="9"/>
      <c r="W77" s="9"/>
    </row>
    <row r="78" spans="1:49" ht="9.9" customHeight="1" x14ac:dyDescent="0.35">
      <c r="A78" s="9"/>
      <c r="B78" s="9"/>
      <c r="C78" s="9"/>
      <c r="D78" s="9"/>
      <c r="E78" s="9"/>
    </row>
    <row r="79" spans="1:49" ht="9.9" customHeight="1" x14ac:dyDescent="0.35">
      <c r="A79" s="9"/>
      <c r="B79" s="9"/>
      <c r="C79" s="9"/>
      <c r="D79" s="9"/>
      <c r="E79" s="9"/>
    </row>
    <row r="80" spans="1:49" ht="9.9" customHeight="1" x14ac:dyDescent="0.35">
      <c r="A80" s="9"/>
      <c r="B80" s="9"/>
      <c r="C80" s="9"/>
      <c r="D80" s="9"/>
      <c r="E80" s="9"/>
    </row>
    <row r="81" spans="1:5" ht="9.9" customHeight="1" x14ac:dyDescent="0.35">
      <c r="A81" s="9"/>
      <c r="B81" s="9"/>
      <c r="C81" s="9"/>
      <c r="D81" s="9"/>
      <c r="E81" s="9"/>
    </row>
    <row r="82" spans="1:5" ht="9.9" customHeight="1" x14ac:dyDescent="0.35">
      <c r="A82" s="9"/>
      <c r="B82" s="9"/>
      <c r="C82" s="9"/>
      <c r="D82" s="9"/>
      <c r="E82" s="9"/>
    </row>
    <row r="83" spans="1:5" ht="9.9" customHeight="1" x14ac:dyDescent="0.35">
      <c r="A83" s="9"/>
      <c r="B83" s="9"/>
      <c r="C83" s="9"/>
      <c r="D83" s="9"/>
      <c r="E83" s="9"/>
    </row>
    <row r="84" spans="1:5" ht="9.9" customHeight="1" x14ac:dyDescent="0.35">
      <c r="A84" s="9"/>
      <c r="B84" s="9"/>
      <c r="C84" s="9"/>
      <c r="D84" s="9"/>
      <c r="E84" s="9"/>
    </row>
    <row r="85" spans="1:5" ht="9.9" customHeight="1" x14ac:dyDescent="0.35">
      <c r="A85" s="9"/>
      <c r="B85" s="9"/>
      <c r="C85" s="9"/>
      <c r="D85" s="9"/>
      <c r="E85" s="9"/>
    </row>
    <row r="86" spans="1:5" ht="9.9" customHeight="1" x14ac:dyDescent="0.35">
      <c r="A86" s="9"/>
      <c r="B86" s="9"/>
      <c r="C86" s="9"/>
      <c r="D86" s="9"/>
      <c r="E86" s="9"/>
    </row>
    <row r="87" spans="1:5" ht="9.9" customHeight="1" x14ac:dyDescent="0.35">
      <c r="A87" s="9"/>
      <c r="B87" s="9"/>
      <c r="C87" s="9"/>
      <c r="D87" s="9"/>
      <c r="E87" s="9"/>
    </row>
    <row r="88" spans="1:5" ht="9.9" customHeight="1" x14ac:dyDescent="0.35">
      <c r="A88" s="9"/>
      <c r="B88" s="9"/>
      <c r="C88" s="9"/>
      <c r="D88" s="9"/>
      <c r="E88" s="9"/>
    </row>
    <row r="89" spans="1:5" ht="9.9" customHeight="1" x14ac:dyDescent="0.35">
      <c r="A89" s="9"/>
      <c r="B89" s="9"/>
      <c r="C89" s="9"/>
      <c r="D89" s="9"/>
      <c r="E89" s="9"/>
    </row>
    <row r="90" spans="1:5" x14ac:dyDescent="0.35">
      <c r="A90" s="9"/>
      <c r="B90" s="9"/>
      <c r="C90" s="9"/>
      <c r="D90" s="9"/>
      <c r="E90" s="9"/>
    </row>
    <row r="91" spans="1:5" x14ac:dyDescent="0.35">
      <c r="A91" s="9"/>
      <c r="B91" s="9"/>
      <c r="C91" s="9"/>
      <c r="D91" s="9"/>
      <c r="E91" s="9"/>
    </row>
    <row r="92" spans="1:5" x14ac:dyDescent="0.35">
      <c r="A92" s="9"/>
      <c r="B92" s="9"/>
      <c r="C92" s="9"/>
      <c r="D92" s="9"/>
      <c r="E92" s="9"/>
    </row>
    <row r="93" spans="1:5" x14ac:dyDescent="0.35">
      <c r="A93" s="9"/>
      <c r="B93" s="9"/>
      <c r="C93" s="9"/>
      <c r="D93" s="9"/>
      <c r="E93" s="9"/>
    </row>
    <row r="94" spans="1:5" x14ac:dyDescent="0.35">
      <c r="A94" s="9"/>
      <c r="B94" s="9"/>
      <c r="C94" s="9"/>
      <c r="D94" s="9"/>
      <c r="E94" s="9"/>
    </row>
    <row r="95" spans="1:5" x14ac:dyDescent="0.35">
      <c r="A95" s="9"/>
      <c r="B95" s="9"/>
      <c r="C95" s="9"/>
      <c r="D95" s="9"/>
      <c r="E95" s="9"/>
    </row>
    <row r="96" spans="1:5" x14ac:dyDescent="0.35">
      <c r="A96" s="9"/>
      <c r="B96" s="9"/>
      <c r="C96" s="9"/>
      <c r="D96" s="9"/>
      <c r="E96" s="9"/>
    </row>
    <row r="97" spans="1:5" x14ac:dyDescent="0.35">
      <c r="A97" s="9"/>
      <c r="B97" s="9"/>
      <c r="C97" s="9"/>
      <c r="D97" s="9"/>
      <c r="E97" s="9"/>
    </row>
    <row r="98" spans="1:5" x14ac:dyDescent="0.35">
      <c r="A98" s="9"/>
      <c r="B98" s="9"/>
      <c r="C98" s="9"/>
      <c r="D98" s="9"/>
      <c r="E98" s="9"/>
    </row>
    <row r="99" spans="1:5" x14ac:dyDescent="0.35">
      <c r="A99" s="9"/>
      <c r="B99" s="9"/>
      <c r="C99" s="9"/>
      <c r="D99" s="9"/>
      <c r="E99" s="9"/>
    </row>
    <row r="100" spans="1:5" x14ac:dyDescent="0.35">
      <c r="A100" s="9"/>
      <c r="B100" s="9"/>
      <c r="C100" s="9"/>
      <c r="D100" s="9"/>
      <c r="E100" s="9"/>
    </row>
    <row r="101" spans="1:5" x14ac:dyDescent="0.35">
      <c r="A101" s="9"/>
      <c r="B101" s="9"/>
      <c r="C101" s="9"/>
      <c r="D101" s="9"/>
      <c r="E101" s="9"/>
    </row>
    <row r="102" spans="1:5" x14ac:dyDescent="0.35">
      <c r="A102" s="9"/>
      <c r="B102" s="9"/>
      <c r="C102" s="9"/>
      <c r="D102" s="9"/>
      <c r="E102" s="9"/>
    </row>
    <row r="103" spans="1:5" x14ac:dyDescent="0.35">
      <c r="A103" s="9"/>
      <c r="B103" s="9"/>
      <c r="C103" s="9"/>
      <c r="D103" s="9"/>
      <c r="E103" s="9"/>
    </row>
    <row r="104" spans="1:5" x14ac:dyDescent="0.35">
      <c r="A104" s="9"/>
      <c r="B104" s="9"/>
      <c r="C104" s="9"/>
      <c r="D104" s="9"/>
      <c r="E104" s="9"/>
    </row>
  </sheetData>
  <mergeCells count="187">
    <mergeCell ref="B75:AG75"/>
    <mergeCell ref="A64:A65"/>
    <mergeCell ref="B64:F65"/>
    <mergeCell ref="G64:I65"/>
    <mergeCell ref="J64:J65"/>
    <mergeCell ref="L65:M65"/>
    <mergeCell ref="A62:A63"/>
    <mergeCell ref="B62:F63"/>
    <mergeCell ref="G62:I63"/>
    <mergeCell ref="J62:J63"/>
    <mergeCell ref="M62:O62"/>
    <mergeCell ref="A68:A69"/>
    <mergeCell ref="B68:F69"/>
    <mergeCell ref="G68:I69"/>
    <mergeCell ref="J68:J69"/>
    <mergeCell ref="B70:C70"/>
    <mergeCell ref="D70:T70"/>
    <mergeCell ref="A66:A67"/>
    <mergeCell ref="B66:F67"/>
    <mergeCell ref="G66:I67"/>
    <mergeCell ref="J66:J67"/>
    <mergeCell ref="L66:M66"/>
    <mergeCell ref="A60:A61"/>
    <mergeCell ref="B60:F61"/>
    <mergeCell ref="G60:I61"/>
    <mergeCell ref="J60:J61"/>
    <mergeCell ref="M61:O61"/>
    <mergeCell ref="A58:A59"/>
    <mergeCell ref="B58:F59"/>
    <mergeCell ref="G58:I59"/>
    <mergeCell ref="J58:J59"/>
    <mergeCell ref="L58:N58"/>
    <mergeCell ref="A56:A57"/>
    <mergeCell ref="B56:F57"/>
    <mergeCell ref="G56:I57"/>
    <mergeCell ref="J56:J57"/>
    <mergeCell ref="L57:M57"/>
    <mergeCell ref="A54:A55"/>
    <mergeCell ref="B54:F55"/>
    <mergeCell ref="G54:I55"/>
    <mergeCell ref="J54:J55"/>
    <mergeCell ref="A48:A49"/>
    <mergeCell ref="B48:F49"/>
    <mergeCell ref="G48:I49"/>
    <mergeCell ref="J48:J49"/>
    <mergeCell ref="A40:A41"/>
    <mergeCell ref="B40:F41"/>
    <mergeCell ref="G40:I41"/>
    <mergeCell ref="J40:J41"/>
    <mergeCell ref="O54:Q54"/>
    <mergeCell ref="A52:A53"/>
    <mergeCell ref="B52:F53"/>
    <mergeCell ref="G52:I53"/>
    <mergeCell ref="J52:J53"/>
    <mergeCell ref="O53:Q53"/>
    <mergeCell ref="L49:M49"/>
    <mergeCell ref="A50:A51"/>
    <mergeCell ref="B50:F51"/>
    <mergeCell ref="G50:I51"/>
    <mergeCell ref="J50:J51"/>
    <mergeCell ref="L50:M50"/>
    <mergeCell ref="A44:A45"/>
    <mergeCell ref="B44:F45"/>
    <mergeCell ref="G44:I45"/>
    <mergeCell ref="J44:J45"/>
    <mergeCell ref="A46:A47"/>
    <mergeCell ref="A42:A43"/>
    <mergeCell ref="B42:F43"/>
    <mergeCell ref="G42:I43"/>
    <mergeCell ref="J42:J43"/>
    <mergeCell ref="L42:M42"/>
    <mergeCell ref="B46:F47"/>
    <mergeCell ref="G46:I47"/>
    <mergeCell ref="J46:J47"/>
    <mergeCell ref="M46:O46"/>
    <mergeCell ref="A38:A39"/>
    <mergeCell ref="B38:F39"/>
    <mergeCell ref="G38:I39"/>
    <mergeCell ref="J38:J39"/>
    <mergeCell ref="P38:S38"/>
    <mergeCell ref="A36:A37"/>
    <mergeCell ref="B36:F37"/>
    <mergeCell ref="G36:I37"/>
    <mergeCell ref="J36:J37"/>
    <mergeCell ref="P36:S36"/>
    <mergeCell ref="P39:S39"/>
    <mergeCell ref="A34:A35"/>
    <mergeCell ref="B34:F35"/>
    <mergeCell ref="G34:I35"/>
    <mergeCell ref="J34:J35"/>
    <mergeCell ref="L34:M34"/>
    <mergeCell ref="X30:AF31"/>
    <mergeCell ref="A32:A33"/>
    <mergeCell ref="B32:F33"/>
    <mergeCell ref="G32:I33"/>
    <mergeCell ref="J32:J33"/>
    <mergeCell ref="L33:M33"/>
    <mergeCell ref="A30:A31"/>
    <mergeCell ref="B30:F31"/>
    <mergeCell ref="G30:I31"/>
    <mergeCell ref="J30:J31"/>
    <mergeCell ref="M30:O30"/>
    <mergeCell ref="A28:A29"/>
    <mergeCell ref="B28:F29"/>
    <mergeCell ref="G28:I29"/>
    <mergeCell ref="J28:J29"/>
    <mergeCell ref="M29:O29"/>
    <mergeCell ref="A26:A27"/>
    <mergeCell ref="B26:F27"/>
    <mergeCell ref="G26:I27"/>
    <mergeCell ref="J26:J27"/>
    <mergeCell ref="L26:M26"/>
    <mergeCell ref="A24:A25"/>
    <mergeCell ref="B24:F25"/>
    <mergeCell ref="G24:I25"/>
    <mergeCell ref="J24:J25"/>
    <mergeCell ref="L25:M25"/>
    <mergeCell ref="A22:A23"/>
    <mergeCell ref="B22:F23"/>
    <mergeCell ref="G22:I23"/>
    <mergeCell ref="J22:J23"/>
    <mergeCell ref="A20:A21"/>
    <mergeCell ref="B20:F21"/>
    <mergeCell ref="G20:I21"/>
    <mergeCell ref="J20:J21"/>
    <mergeCell ref="O21:Q21"/>
    <mergeCell ref="A18:A19"/>
    <mergeCell ref="B18:F19"/>
    <mergeCell ref="G18:I19"/>
    <mergeCell ref="J18:J19"/>
    <mergeCell ref="L18:M18"/>
    <mergeCell ref="A16:A17"/>
    <mergeCell ref="B16:F17"/>
    <mergeCell ref="G16:I17"/>
    <mergeCell ref="J16:J17"/>
    <mergeCell ref="L17:M17"/>
    <mergeCell ref="A14:A15"/>
    <mergeCell ref="B14:F15"/>
    <mergeCell ref="G14:I15"/>
    <mergeCell ref="J14:J15"/>
    <mergeCell ref="M14:O14"/>
    <mergeCell ref="A12:A13"/>
    <mergeCell ref="B12:F13"/>
    <mergeCell ref="G12:I13"/>
    <mergeCell ref="J12:J13"/>
    <mergeCell ref="M13:O13"/>
    <mergeCell ref="A10:A11"/>
    <mergeCell ref="B10:F11"/>
    <mergeCell ref="G10:I11"/>
    <mergeCell ref="J10:J11"/>
    <mergeCell ref="L10:M10"/>
    <mergeCell ref="A8:A9"/>
    <mergeCell ref="B8:F9"/>
    <mergeCell ref="G8:I9"/>
    <mergeCell ref="J8:J9"/>
    <mergeCell ref="L9:M9"/>
    <mergeCell ref="B5:F5"/>
    <mergeCell ref="G5:I5"/>
    <mergeCell ref="K5:L5"/>
    <mergeCell ref="A6:A7"/>
    <mergeCell ref="B6:F7"/>
    <mergeCell ref="G6:I7"/>
    <mergeCell ref="J6:J7"/>
    <mergeCell ref="M4:AA4"/>
    <mergeCell ref="M5:AE5"/>
    <mergeCell ref="B71:K71"/>
    <mergeCell ref="L71:S71"/>
    <mergeCell ref="B73:K73"/>
    <mergeCell ref="L73:S73"/>
    <mergeCell ref="B72:K72"/>
    <mergeCell ref="L72:S72"/>
    <mergeCell ref="B1:AG1"/>
    <mergeCell ref="O3:AF3"/>
    <mergeCell ref="O22:Q22"/>
    <mergeCell ref="V36:V37"/>
    <mergeCell ref="X36:AF36"/>
    <mergeCell ref="P37:S37"/>
    <mergeCell ref="X37:AF38"/>
    <mergeCell ref="V38:V39"/>
    <mergeCell ref="X39:AF39"/>
    <mergeCell ref="X40:AF41"/>
    <mergeCell ref="L41:M41"/>
    <mergeCell ref="X42:AF42"/>
    <mergeCell ref="X43:AF44"/>
    <mergeCell ref="M45:O45"/>
    <mergeCell ref="X45:AF46"/>
    <mergeCell ref="X32:AF33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春季中央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dcterms:created xsi:type="dcterms:W3CDTF">2025-04-06T08:21:23Z</dcterms:created>
  <dcterms:modified xsi:type="dcterms:W3CDTF">2025-04-27T08:53:06Z</dcterms:modified>
</cp:coreProperties>
</file>