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tsuka\Documents\Hp1\record\"/>
    </mc:Choice>
  </mc:AlternateContent>
  <xr:revisionPtr revIDLastSave="0" documentId="8_{C25CE8FD-DE10-491F-9713-C47100AFCEFC}" xr6:coauthVersionLast="47" xr6:coauthVersionMax="47" xr10:uidLastSave="{00000000-0000-0000-0000-000000000000}"/>
  <bookViews>
    <workbookView xWindow="-110" yWindow="-110" windowWidth="19420" windowHeight="11020" xr2:uid="{7BA83008-7EB6-480C-8AD0-093AA7D6E966}"/>
  </bookViews>
  <sheets>
    <sheet name="トーナメント表" sheetId="1" r:id="rId1"/>
  </sheets>
  <externalReferences>
    <externalReference r:id="rId2"/>
  </externalReferences>
  <definedNames>
    <definedName name="新参加チーム">[1]辞書!$B$11:$J$225</definedName>
    <definedName name="単女">[1]辞書!$B$11:$J$225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8" i="1" l="1"/>
  <c r="B50" i="1"/>
  <c r="AM20" i="1"/>
  <c r="AM21" i="1" s="1"/>
  <c r="AM22" i="1" s="1"/>
  <c r="AM23" i="1" s="1"/>
  <c r="AM24" i="1" s="1"/>
  <c r="AM25" i="1" s="1"/>
  <c r="AM26" i="1" s="1"/>
  <c r="AM27" i="1" s="1"/>
  <c r="AM28" i="1" s="1"/>
  <c r="AM29" i="1" s="1"/>
  <c r="AM30" i="1" s="1"/>
  <c r="AM31" i="1" s="1"/>
  <c r="AM32" i="1" s="1"/>
  <c r="AM33" i="1" s="1"/>
  <c r="AM34" i="1" s="1"/>
  <c r="AM35" i="1" s="1"/>
  <c r="AM5" i="1"/>
  <c r="J4" i="1"/>
  <c r="G4" i="1"/>
  <c r="B4" i="1"/>
  <c r="J50" i="1" l="1"/>
  <c r="AM6" i="1"/>
  <c r="B62" i="1" s="1"/>
  <c r="G50" i="1"/>
  <c r="G62" i="1" l="1"/>
  <c r="B38" i="1"/>
  <c r="J62" i="1"/>
  <c r="AM7" i="1"/>
  <c r="AM8" i="1" l="1"/>
  <c r="J38" i="1"/>
  <c r="G38" i="1"/>
  <c r="AM9" i="1" l="1"/>
  <c r="B34" i="1"/>
  <c r="J24" i="1"/>
  <c r="G24" i="1"/>
  <c r="G34" i="1"/>
  <c r="B24" i="1"/>
  <c r="AM10" i="1" l="1"/>
  <c r="J34" i="1"/>
  <c r="B44" i="1"/>
  <c r="AM11" i="1" l="1"/>
  <c r="B14" i="1" s="1"/>
  <c r="G14" i="1"/>
  <c r="G44" i="1"/>
  <c r="J44" i="1"/>
  <c r="J14" i="1"/>
  <c r="AM12" i="1" l="1"/>
  <c r="G60" i="1"/>
  <c r="J60" i="1"/>
  <c r="AM13" i="1" l="1"/>
  <c r="B60" i="1"/>
  <c r="AM14" i="1" l="1"/>
  <c r="AM15" i="1" s="1"/>
  <c r="AM16" i="1" s="1"/>
  <c r="AM17" i="1" s="1"/>
  <c r="G18" i="1" s="1"/>
  <c r="J10" i="1"/>
  <c r="B54" i="1"/>
  <c r="B30" i="1"/>
  <c r="J54" i="1"/>
  <c r="G26" i="1"/>
  <c r="B16" i="1"/>
  <c r="G22" i="1"/>
  <c r="B12" i="1" l="1"/>
  <c r="G28" i="1"/>
  <c r="B66" i="1"/>
  <c r="G36" i="1"/>
  <c r="J56" i="1"/>
  <c r="G40" i="1"/>
  <c r="J12" i="1"/>
  <c r="B8" i="1"/>
  <c r="G56" i="1"/>
  <c r="B20" i="1"/>
  <c r="J8" i="1"/>
  <c r="G10" i="1"/>
  <c r="J32" i="1"/>
  <c r="B22" i="1"/>
  <c r="J64" i="1"/>
  <c r="B18" i="1"/>
  <c r="G54" i="1"/>
  <c r="B40" i="1"/>
  <c r="B52" i="1"/>
  <c r="J66" i="1"/>
  <c r="J52" i="1"/>
  <c r="J36" i="1"/>
  <c r="B48" i="1"/>
  <c r="G66" i="1"/>
  <c r="G58" i="1"/>
  <c r="G16" i="1"/>
  <c r="G20" i="1"/>
  <c r="B10" i="1"/>
  <c r="B56" i="1"/>
  <c r="J40" i="1"/>
  <c r="B26" i="1"/>
  <c r="J46" i="1"/>
  <c r="G46" i="1"/>
  <c r="G6" i="1"/>
  <c r="G48" i="1"/>
  <c r="J28" i="1"/>
  <c r="G52" i="1"/>
  <c r="B36" i="1"/>
  <c r="B64" i="1"/>
  <c r="J42" i="1"/>
  <c r="J20" i="1"/>
  <c r="G30" i="1"/>
  <c r="J26" i="1"/>
  <c r="G64" i="1"/>
  <c r="B32" i="1"/>
  <c r="J30" i="1"/>
  <c r="J16" i="1"/>
  <c r="G42" i="1"/>
  <c r="J58" i="1"/>
  <c r="J18" i="1"/>
  <c r="B42" i="1"/>
  <c r="G8" i="1"/>
  <c r="G12" i="1"/>
  <c r="G32" i="1"/>
  <c r="B28" i="1"/>
  <c r="B46" i="1"/>
  <c r="J22" i="1"/>
  <c r="J6" i="1"/>
  <c r="J48" i="1"/>
  <c r="B6" i="1"/>
</calcChain>
</file>

<file path=xl/sharedStrings.xml><?xml version="1.0" encoding="utf-8"?>
<sst xmlns="http://schemas.openxmlformats.org/spreadsheetml/2006/main" count="213" uniqueCount="140">
  <si>
    <t>令和８年</t>
    <rPh sb="0" eb="2">
      <t>レイワ</t>
    </rPh>
    <rPh sb="3" eb="4">
      <t>ネン</t>
    </rPh>
    <phoneticPr fontId="3"/>
  </si>
  <si>
    <t>第５０回春季中央大会</t>
    <rPh sb="4" eb="6">
      <t>シュンキ</t>
    </rPh>
    <rPh sb="6" eb="8">
      <t>チュウオウ</t>
    </rPh>
    <phoneticPr fontId="3"/>
  </si>
  <si>
    <t>登録</t>
    <rPh sb="0" eb="2">
      <t>トウロク</t>
    </rPh>
    <phoneticPr fontId="20"/>
  </si>
  <si>
    <t>チーム名</t>
    <rPh sb="3" eb="4">
      <t>メイ</t>
    </rPh>
    <phoneticPr fontId="20"/>
  </si>
  <si>
    <t>順位</t>
    <rPh sb="0" eb="2">
      <t>ジュンイ</t>
    </rPh>
    <phoneticPr fontId="3"/>
  </si>
  <si>
    <t>区名</t>
    <rPh sb="0" eb="1">
      <t>ク</t>
    </rPh>
    <rPh sb="1" eb="2">
      <t>メイ</t>
    </rPh>
    <phoneticPr fontId="20"/>
  </si>
  <si>
    <t>抽選</t>
    <rPh sb="0" eb="2">
      <t>チュウセン</t>
    </rPh>
    <phoneticPr fontId="20"/>
  </si>
  <si>
    <t>中</t>
  </si>
  <si>
    <t>大森フライヤーズ</t>
    <phoneticPr fontId="3"/>
  </si>
  <si>
    <t>4/12(日)</t>
    <rPh sb="4" eb="7">
      <t>ニチ</t>
    </rPh>
    <phoneticPr fontId="3"/>
  </si>
  <si>
    <t>1</t>
    <phoneticPr fontId="3"/>
  </si>
  <si>
    <t>ミヤコリトルベアーズ</t>
    <phoneticPr fontId="3"/>
  </si>
  <si>
    <t>青葉①</t>
    <rPh sb="0" eb="2">
      <t>アオバ</t>
    </rPh>
    <phoneticPr fontId="3"/>
  </si>
  <si>
    <t>新宿マリナーズ</t>
    <rPh sb="0" eb="2">
      <t>シンジュク</t>
    </rPh>
    <phoneticPr fontId="3"/>
  </si>
  <si>
    <t>4/25（土）</t>
    <rPh sb="4" eb="7">
      <t>ド</t>
    </rPh>
    <phoneticPr fontId="3"/>
  </si>
  <si>
    <t>今井ジュニアビーバーズ</t>
    <rPh sb="0" eb="2">
      <t>イマイ</t>
    </rPh>
    <phoneticPr fontId="3"/>
  </si>
  <si>
    <t>院内イーグルス</t>
    <phoneticPr fontId="3"/>
  </si>
  <si>
    <t>花</t>
    <phoneticPr fontId="3"/>
  </si>
  <si>
    <t>花園ライオンズ</t>
    <phoneticPr fontId="3"/>
  </si>
  <si>
    <t>青葉➁</t>
    <rPh sb="0" eb="2">
      <t>アオバ</t>
    </rPh>
    <phoneticPr fontId="3"/>
  </si>
  <si>
    <t>花見川ツインズ</t>
    <rPh sb="0" eb="3">
      <t>ハナミガワ</t>
    </rPh>
    <phoneticPr fontId="3"/>
  </si>
  <si>
    <t>４／２９(祝・水)</t>
    <rPh sb="5" eb="6">
      <t>シュク</t>
    </rPh>
    <rPh sb="7" eb="8">
      <t>スイ</t>
    </rPh>
    <phoneticPr fontId="3"/>
  </si>
  <si>
    <t>黒潮</t>
    <rPh sb="0" eb="2">
      <t>クロシオ</t>
    </rPh>
    <phoneticPr fontId="3"/>
  </si>
  <si>
    <t>武石ブルーサンダー</t>
    <phoneticPr fontId="3"/>
  </si>
  <si>
    <t>4/18(土)</t>
    <rPh sb="4" eb="7">
      <t>ド</t>
    </rPh>
    <phoneticPr fontId="3"/>
  </si>
  <si>
    <t>幕張ヒーローズ</t>
    <rPh sb="0" eb="2">
      <t>マクハリ</t>
    </rPh>
    <phoneticPr fontId="3"/>
  </si>
  <si>
    <t>稲</t>
  </si>
  <si>
    <t>いなげパイレーツ</t>
    <phoneticPr fontId="3"/>
  </si>
  <si>
    <t>緑町レッドイーグルス</t>
    <phoneticPr fontId="3"/>
  </si>
  <si>
    <t>穴川タイガース</t>
    <rPh sb="0" eb="2">
      <t>アナガワ</t>
    </rPh>
    <phoneticPr fontId="3"/>
  </si>
  <si>
    <t>稲丘ベアーズ</t>
    <phoneticPr fontId="3"/>
  </si>
  <si>
    <t>小中台ＪＢＣ</t>
    <phoneticPr fontId="3"/>
  </si>
  <si>
    <t>山王ドジャース</t>
    <phoneticPr fontId="3"/>
  </si>
  <si>
    <t>天台バッファローズ</t>
    <phoneticPr fontId="3"/>
  </si>
  <si>
    <t>若</t>
    <rPh sb="0" eb="1">
      <t>ワカ</t>
    </rPh>
    <phoneticPr fontId="3"/>
  </si>
  <si>
    <t>みつわ台スラッガーズ</t>
    <phoneticPr fontId="3"/>
  </si>
  <si>
    <t>若</t>
  </si>
  <si>
    <t>都賀の台、高根、ホープス連合</t>
    <rPh sb="12" eb="14">
      <t>レンゴウ</t>
    </rPh>
    <phoneticPr fontId="3"/>
  </si>
  <si>
    <t>千城台ツインズ</t>
    <phoneticPr fontId="3"/>
  </si>
  <si>
    <t>小倉台ライガース</t>
    <phoneticPr fontId="3"/>
  </si>
  <si>
    <t>都賀ジャガーズ</t>
    <phoneticPr fontId="3"/>
  </si>
  <si>
    <t>平川運動Ｂ②</t>
    <rPh sb="0" eb="2">
      <t>ヒラカワ</t>
    </rPh>
    <rPh sb="2" eb="4">
      <t>ウンドウ</t>
    </rPh>
    <phoneticPr fontId="3"/>
  </si>
  <si>
    <t>緑</t>
    <phoneticPr fontId="3"/>
  </si>
  <si>
    <t>泉谷メッツ</t>
    <rPh sb="0" eb="2">
      <t>イズミヤ</t>
    </rPh>
    <phoneticPr fontId="3"/>
  </si>
  <si>
    <t>緑</t>
  </si>
  <si>
    <t>誉田ベアーズ</t>
    <rPh sb="0" eb="2">
      <t>ホンダ</t>
    </rPh>
    <phoneticPr fontId="3"/>
  </si>
  <si>
    <t>あすみが丘ゴールデンスターズ</t>
    <rPh sb="4" eb="5">
      <t>オカ</t>
    </rPh>
    <phoneticPr fontId="3"/>
  </si>
  <si>
    <t>土気グリーンウエーブ</t>
    <rPh sb="0" eb="2">
      <t>トケ</t>
    </rPh>
    <phoneticPr fontId="3"/>
  </si>
  <si>
    <t>有吉メッツ</t>
    <rPh sb="0" eb="2">
      <t>アリヨシ</t>
    </rPh>
    <phoneticPr fontId="3"/>
  </si>
  <si>
    <t>美</t>
  </si>
  <si>
    <t>幕西ファイヤーズ</t>
    <phoneticPr fontId="3"/>
  </si>
  <si>
    <t>磯辺シャークス</t>
    <phoneticPr fontId="3"/>
  </si>
  <si>
    <t>打瀬ベイバスターズ</t>
    <rPh sb="0" eb="2">
      <t>ウタセ</t>
    </rPh>
    <phoneticPr fontId="3"/>
  </si>
  <si>
    <t>優勝</t>
    <rPh sb="0" eb="2">
      <t>ユウショウ</t>
    </rPh>
    <phoneticPr fontId="3"/>
  </si>
  <si>
    <t>真砂シーホークス</t>
    <phoneticPr fontId="3"/>
  </si>
  <si>
    <t>高洲コンドルス</t>
    <rPh sb="0" eb="2">
      <t>タカス</t>
    </rPh>
    <phoneticPr fontId="3"/>
  </si>
  <si>
    <t>準優勝</t>
    <rPh sb="0" eb="3">
      <t>ジュンユウショウ</t>
    </rPh>
    <phoneticPr fontId="3"/>
  </si>
  <si>
    <t>３位</t>
    <rPh sb="1" eb="2">
      <t>イ</t>
    </rPh>
    <phoneticPr fontId="3"/>
  </si>
  <si>
    <t>平川運動Ｂ①</t>
    <rPh sb="0" eb="2">
      <t>ヒラカワ</t>
    </rPh>
    <rPh sb="2" eb="4">
      <t>ウンドウ</t>
    </rPh>
    <phoneticPr fontId="3"/>
  </si>
  <si>
    <t>青葉③</t>
    <rPh sb="0" eb="2">
      <t>アオバ</t>
    </rPh>
    <phoneticPr fontId="3"/>
  </si>
  <si>
    <t>中田①</t>
    <rPh sb="0" eb="2">
      <t>ナカタ</t>
    </rPh>
    <phoneticPr fontId="3"/>
  </si>
  <si>
    <t>中田②</t>
    <rPh sb="0" eb="2">
      <t>ナカタ</t>
    </rPh>
    <phoneticPr fontId="3"/>
  </si>
  <si>
    <t>中田③</t>
    <rPh sb="0" eb="2">
      <t>ナカタ</t>
    </rPh>
    <phoneticPr fontId="3"/>
  </si>
  <si>
    <t>宮野木①</t>
    <rPh sb="0" eb="3">
      <t>ミヤノギ</t>
    </rPh>
    <phoneticPr fontId="3"/>
  </si>
  <si>
    <t>古市場①</t>
    <rPh sb="0" eb="3">
      <t>フルイチバ</t>
    </rPh>
    <phoneticPr fontId="3"/>
  </si>
  <si>
    <t>古市場②</t>
    <rPh sb="0" eb="3">
      <t>フルイチバ</t>
    </rPh>
    <phoneticPr fontId="3"/>
  </si>
  <si>
    <t>宮野木②</t>
    <rPh sb="0" eb="3">
      <t>ミヤノギ</t>
    </rPh>
    <phoneticPr fontId="3"/>
  </si>
  <si>
    <t>海浜Ａ①</t>
    <rPh sb="0" eb="2">
      <t>カイヒン</t>
    </rPh>
    <phoneticPr fontId="3"/>
  </si>
  <si>
    <t>海浜Ａ②</t>
    <rPh sb="0" eb="2">
      <t>カイヒン</t>
    </rPh>
    <phoneticPr fontId="3"/>
  </si>
  <si>
    <t>海浜Ｂ①</t>
    <rPh sb="0" eb="2">
      <t>カイヒン</t>
    </rPh>
    <phoneticPr fontId="3"/>
  </si>
  <si>
    <t>海浜Ｂ②</t>
    <rPh sb="0" eb="2">
      <t>カイヒン</t>
    </rPh>
    <phoneticPr fontId="3"/>
  </si>
  <si>
    <t>5</t>
    <phoneticPr fontId="3"/>
  </si>
  <si>
    <t>3</t>
    <phoneticPr fontId="3"/>
  </si>
  <si>
    <t>10</t>
    <phoneticPr fontId="3"/>
  </si>
  <si>
    <t>2</t>
    <phoneticPr fontId="3"/>
  </si>
  <si>
    <t>4</t>
    <phoneticPr fontId="3"/>
  </si>
  <si>
    <t>9</t>
    <phoneticPr fontId="3"/>
  </si>
  <si>
    <t>1</t>
    <phoneticPr fontId="3"/>
  </si>
  <si>
    <t>0</t>
    <phoneticPr fontId="3"/>
  </si>
  <si>
    <t>6</t>
    <phoneticPr fontId="3"/>
  </si>
  <si>
    <t>4</t>
    <phoneticPr fontId="3"/>
  </si>
  <si>
    <t>9</t>
    <phoneticPr fontId="3"/>
  </si>
  <si>
    <t>2</t>
    <phoneticPr fontId="3"/>
  </si>
  <si>
    <t>10</t>
    <phoneticPr fontId="3"/>
  </si>
  <si>
    <t>5</t>
    <phoneticPr fontId="3"/>
  </si>
  <si>
    <t>16</t>
    <phoneticPr fontId="3"/>
  </si>
  <si>
    <t>7</t>
    <phoneticPr fontId="3"/>
  </si>
  <si>
    <t>15</t>
    <phoneticPr fontId="3"/>
  </si>
  <si>
    <t>海浜Ｂ①</t>
    <rPh sb="0" eb="2">
      <t>カイヒン</t>
    </rPh>
    <phoneticPr fontId="3"/>
  </si>
  <si>
    <t>花島②</t>
    <rPh sb="0" eb="1">
      <t>ハナ</t>
    </rPh>
    <rPh sb="1" eb="2">
      <t>シマ</t>
    </rPh>
    <phoneticPr fontId="3"/>
  </si>
  <si>
    <t>宮野木①</t>
    <rPh sb="0" eb="3">
      <t>ミヤノギ</t>
    </rPh>
    <phoneticPr fontId="3"/>
  </si>
  <si>
    <t>花島①</t>
    <rPh sb="0" eb="2">
      <t>ハナシマ</t>
    </rPh>
    <phoneticPr fontId="3"/>
  </si>
  <si>
    <t>宮野木②</t>
    <rPh sb="0" eb="3">
      <t>ミヤノギ</t>
    </rPh>
    <phoneticPr fontId="3"/>
  </si>
  <si>
    <t>海浜Ｂ②</t>
    <rPh sb="0" eb="2">
      <t>カイヒン</t>
    </rPh>
    <phoneticPr fontId="3"/>
  </si>
  <si>
    <t>海浜Ａ①</t>
    <rPh sb="0" eb="2">
      <t>カイヒン</t>
    </rPh>
    <phoneticPr fontId="3"/>
  </si>
  <si>
    <t>4/25（土）</t>
    <rPh sb="5" eb="6">
      <t>ド</t>
    </rPh>
    <phoneticPr fontId="3"/>
  </si>
  <si>
    <t>5</t>
    <phoneticPr fontId="3"/>
  </si>
  <si>
    <t>4</t>
    <phoneticPr fontId="3"/>
  </si>
  <si>
    <t>2</t>
    <phoneticPr fontId="3"/>
  </si>
  <si>
    <t>0</t>
    <phoneticPr fontId="3"/>
  </si>
  <si>
    <t>13</t>
    <phoneticPr fontId="3"/>
  </si>
  <si>
    <t>7</t>
    <phoneticPr fontId="3"/>
  </si>
  <si>
    <t>3</t>
    <phoneticPr fontId="3"/>
  </si>
  <si>
    <t>1</t>
    <phoneticPr fontId="3"/>
  </si>
  <si>
    <t>15</t>
    <phoneticPr fontId="3"/>
  </si>
  <si>
    <t>有吉①１０：００</t>
    <rPh sb="0" eb="2">
      <t>アリヨシ</t>
    </rPh>
    <phoneticPr fontId="3"/>
  </si>
  <si>
    <t>有吉②１３：００</t>
    <rPh sb="0" eb="2">
      <t>アリヨシ</t>
    </rPh>
    <phoneticPr fontId="3"/>
  </si>
  <si>
    <t>宮野木①１０：００</t>
    <rPh sb="0" eb="3">
      <t>ミヤノギ</t>
    </rPh>
    <phoneticPr fontId="3"/>
  </si>
  <si>
    <t>宮野木②１２：００</t>
    <rPh sb="0" eb="3">
      <t>ミヤノギ</t>
    </rPh>
    <phoneticPr fontId="3"/>
  </si>
  <si>
    <t>5</t>
    <phoneticPr fontId="3"/>
  </si>
  <si>
    <t>2</t>
    <phoneticPr fontId="3"/>
  </si>
  <si>
    <t>8</t>
    <phoneticPr fontId="3"/>
  </si>
  <si>
    <t>0</t>
    <phoneticPr fontId="3"/>
  </si>
  <si>
    <t>10</t>
    <phoneticPr fontId="3"/>
  </si>
  <si>
    <t>6</t>
    <phoneticPr fontId="3"/>
  </si>
  <si>
    <t>1</t>
    <phoneticPr fontId="3"/>
  </si>
  <si>
    <t>５／３（日）</t>
    <rPh sb="4" eb="5">
      <t>ニチ</t>
    </rPh>
    <phoneticPr fontId="3"/>
  </si>
  <si>
    <t>青葉の森②１２：３０</t>
    <rPh sb="0" eb="2">
      <t>アオバ</t>
    </rPh>
    <rPh sb="3" eb="4">
      <t>モリ</t>
    </rPh>
    <phoneticPr fontId="3"/>
  </si>
  <si>
    <t>青葉の森①１０：３０</t>
    <rPh sb="0" eb="2">
      <t>アオバ</t>
    </rPh>
    <rPh sb="3" eb="4">
      <t>モリ</t>
    </rPh>
    <phoneticPr fontId="3"/>
  </si>
  <si>
    <t>決勝</t>
    <rPh sb="0" eb="2">
      <t>ケッショウ</t>
    </rPh>
    <phoneticPr fontId="3"/>
  </si>
  <si>
    <t>交流戦</t>
    <rPh sb="0" eb="3">
      <t>コウリュウセン</t>
    </rPh>
    <phoneticPr fontId="3"/>
  </si>
  <si>
    <t>３位２チーム</t>
    <rPh sb="1" eb="2">
      <t>イ</t>
    </rPh>
    <phoneticPr fontId="3"/>
  </si>
  <si>
    <t>ＺＯＺＯマリン①1０時</t>
    <rPh sb="10" eb="11">
      <t>ジ</t>
    </rPh>
    <phoneticPr fontId="3"/>
  </si>
  <si>
    <t>ＺＯＺＯマリン②13時</t>
    <rPh sb="10" eb="11">
      <t>ジ</t>
    </rPh>
    <phoneticPr fontId="3"/>
  </si>
  <si>
    <t>閉会式予定</t>
    <rPh sb="0" eb="3">
      <t>ヘイカイシキ</t>
    </rPh>
    <rPh sb="3" eb="5">
      <t>ヨテイ</t>
    </rPh>
    <phoneticPr fontId="3"/>
  </si>
  <si>
    <t>５／５(祝・火)</t>
    <rPh sb="4" eb="5">
      <t>シュク</t>
    </rPh>
    <rPh sb="6" eb="7">
      <t>ヒ</t>
    </rPh>
    <phoneticPr fontId="3"/>
  </si>
  <si>
    <t>5月５日（祝・火）</t>
    <rPh sb="1" eb="2">
      <t>ガツ</t>
    </rPh>
    <rPh sb="3" eb="4">
      <t>ヒ</t>
    </rPh>
    <rPh sb="5" eb="6">
      <t>シュク</t>
    </rPh>
    <rPh sb="7" eb="8">
      <t>ヒ</t>
    </rPh>
    <phoneticPr fontId="3"/>
  </si>
  <si>
    <t>5/3(日)予定　　青葉の森①１０：３０②１２：３０　</t>
    <rPh sb="4" eb="5">
      <t>ニチ</t>
    </rPh>
    <rPh sb="6" eb="8">
      <t>ヨテイ</t>
    </rPh>
    <rPh sb="10" eb="12">
      <t>アオバ</t>
    </rPh>
    <rPh sb="13" eb="14">
      <t>モリ</t>
    </rPh>
    <phoneticPr fontId="3"/>
  </si>
  <si>
    <t>ＺＯＺＯマリン　１５時</t>
    <rPh sb="10" eb="11">
      <t>ジ</t>
    </rPh>
    <phoneticPr fontId="3"/>
  </si>
  <si>
    <t>5/5(祝・火)予定　　ＺＯＺＯマリン①１０：００②１３：００　閉会式１５：００　</t>
    <rPh sb="4" eb="5">
      <t>シュク</t>
    </rPh>
    <rPh sb="6" eb="7">
      <t>ヒ</t>
    </rPh>
    <rPh sb="8" eb="10">
      <t>ヨテイ</t>
    </rPh>
    <rPh sb="32" eb="35">
      <t>ヘイカイシキ</t>
    </rPh>
    <phoneticPr fontId="3"/>
  </si>
  <si>
    <t>6</t>
    <phoneticPr fontId="3"/>
  </si>
  <si>
    <t>5</t>
    <phoneticPr fontId="3"/>
  </si>
  <si>
    <t>2</t>
    <phoneticPr fontId="3"/>
  </si>
  <si>
    <t>大森フライヤーズ</t>
    <rPh sb="0" eb="2">
      <t>オオモリ</t>
    </rPh>
    <phoneticPr fontId="3"/>
  </si>
  <si>
    <t>幕西ファイヤーズ</t>
    <rPh sb="0" eb="2">
      <t>マクニシ</t>
    </rPh>
    <phoneticPr fontId="3"/>
  </si>
  <si>
    <t>②</t>
    <phoneticPr fontId="3"/>
  </si>
  <si>
    <t>①</t>
    <phoneticPr fontId="3"/>
  </si>
  <si>
    <t>磯辺シャークス</t>
    <rPh sb="0" eb="2">
      <t>イソベ</t>
    </rPh>
    <phoneticPr fontId="3"/>
  </si>
  <si>
    <t>いなげパイレーツ</t>
    <phoneticPr fontId="3"/>
  </si>
  <si>
    <t>3位交流戦　大森３－１幕西</t>
    <rPh sb="1" eb="2">
      <t>イ</t>
    </rPh>
    <rPh sb="2" eb="5">
      <t>コウリュウセン</t>
    </rPh>
    <rPh sb="6" eb="8">
      <t>オオモリ</t>
    </rPh>
    <rPh sb="11" eb="13">
      <t>マクニシ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</si>
</sst>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b/>
      <sz val="16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2"/>
      <name val="Meiryo UI"/>
      <family val="3"/>
      <charset val="128"/>
    </font>
    <font>
      <sz val="8"/>
      <color rgb="FFFF0000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2"/>
      <color rgb="FF00B0F0"/>
      <name val="Meiryo UI"/>
      <family val="3"/>
      <charset val="128"/>
    </font>
    <font>
      <b/>
      <sz val="10"/>
      <name val="Meiryo UI"/>
      <family val="3"/>
      <charset val="128"/>
    </font>
    <font>
      <b/>
      <sz val="11"/>
      <name val="Meiryo UI"/>
      <family val="3"/>
      <charset val="128"/>
    </font>
    <font>
      <sz val="11"/>
      <name val="Meiryo UI"/>
      <family val="3"/>
      <charset val="128"/>
    </font>
    <font>
      <b/>
      <sz val="9"/>
      <color theme="1"/>
      <name val="Meiryo UI"/>
      <family val="3"/>
      <charset val="128"/>
    </font>
    <font>
      <b/>
      <sz val="9"/>
      <name val="Meiryo UI"/>
      <family val="3"/>
      <charset val="128"/>
    </font>
    <font>
      <sz val="9"/>
      <color rgb="FFFF0000"/>
      <name val="Meiryo UI"/>
      <family val="3"/>
      <charset val="128"/>
    </font>
    <font>
      <b/>
      <sz val="9"/>
      <color rgb="FF00B0F0"/>
      <name val="Meiryo UI"/>
      <family val="3"/>
      <charset val="128"/>
    </font>
    <font>
      <sz val="8"/>
      <color theme="1"/>
      <name val="Meiryo UI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8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8"/>
      <color rgb="FF00B0F0"/>
      <name val="Meiryo UI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rgb="FF00B0F0"/>
      <name val="Meiryo UI"/>
      <family val="3"/>
      <charset val="128"/>
    </font>
    <font>
      <b/>
      <sz val="8"/>
      <color rgb="FFFF0000"/>
      <name val="Meiryo UI"/>
      <family val="3"/>
      <charset val="128"/>
    </font>
    <font>
      <sz val="8"/>
      <color theme="0" tint="-0.499984740745262"/>
      <name val="Meiryo UI"/>
      <family val="3"/>
      <charset val="128"/>
    </font>
    <font>
      <sz val="11"/>
      <color theme="0" tint="-0.499984740745262"/>
      <name val="ＭＳ Ｐゴシック"/>
      <family val="3"/>
      <charset val="128"/>
    </font>
    <font>
      <sz val="9"/>
      <name val="Meiryo UI"/>
      <family val="3"/>
      <charset val="128"/>
    </font>
    <font>
      <sz val="9"/>
      <color rgb="FF0070C0"/>
      <name val="Meiryo UI"/>
      <family val="3"/>
      <charset val="128"/>
    </font>
    <font>
      <b/>
      <sz val="9"/>
      <color rgb="FFFF0000"/>
      <name val="Meiryo UI"/>
      <family val="3"/>
      <charset val="128"/>
    </font>
    <font>
      <sz val="8"/>
      <color rgb="FF0070C0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1"/>
      <color rgb="FF00B050"/>
      <name val="ＭＳ Ｐ明朝"/>
      <family val="1"/>
      <charset val="128"/>
    </font>
    <font>
      <sz val="11"/>
      <color theme="0" tint="-0.499984740745262"/>
      <name val="ＭＳ Ｐ明朝"/>
      <family val="1"/>
      <charset val="128"/>
    </font>
    <font>
      <sz val="9"/>
      <color theme="0" tint="-0.499984740745262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8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8"/>
      <color rgb="FF00B0F0"/>
      <name val="ＭＳ Ｐ明朝"/>
      <family val="1"/>
      <charset val="128"/>
    </font>
    <font>
      <sz val="11"/>
      <color theme="0"/>
      <name val="Meiryo UI"/>
      <family val="3"/>
      <charset val="128"/>
    </font>
    <font>
      <b/>
      <sz val="9"/>
      <color theme="0"/>
      <name val="Meiryo UI"/>
      <family val="3"/>
      <charset val="128"/>
    </font>
    <font>
      <b/>
      <sz val="12"/>
      <color theme="0"/>
      <name val="Meiryo UI"/>
      <family val="3"/>
      <charset val="128"/>
    </font>
    <font>
      <sz val="9"/>
      <color theme="0"/>
      <name val="ＭＳ Ｐ明朝"/>
      <family val="1"/>
      <charset val="128"/>
    </font>
    <font>
      <sz val="8"/>
      <color theme="0"/>
      <name val="HGPｺﾞｼｯｸM"/>
      <family val="3"/>
      <charset val="128"/>
    </font>
    <font>
      <sz val="9"/>
      <color theme="0"/>
      <name val="Meiryo UI"/>
      <family val="3"/>
      <charset val="128"/>
    </font>
    <font>
      <sz val="12"/>
      <color theme="0"/>
      <name val="ＭＳ Ｐゴシック"/>
      <family val="3"/>
      <charset val="128"/>
    </font>
    <font>
      <sz val="11"/>
      <color theme="0"/>
      <name val="ＭＳ Ｐ明朝"/>
      <family val="1"/>
      <charset val="128"/>
    </font>
    <font>
      <sz val="8"/>
      <color theme="0"/>
      <name val="Meiryo UI"/>
      <family val="3"/>
      <charset val="128"/>
    </font>
    <font>
      <sz val="6"/>
      <color theme="0"/>
      <name val="Meiryo UI"/>
      <family val="3"/>
      <charset val="128"/>
    </font>
    <font>
      <sz val="12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b/>
      <sz val="11"/>
      <color theme="1"/>
      <name val="Meiryo UI"/>
      <family val="3"/>
      <charset val="128"/>
    </font>
    <font>
      <sz val="9"/>
      <color theme="0" tint="-0.249977111117893"/>
      <name val="Meiryo UI"/>
      <family val="3"/>
      <charset val="128"/>
    </font>
    <font>
      <sz val="8"/>
      <color theme="0" tint="-0.249977111117893"/>
      <name val="Meiryo UI"/>
      <family val="3"/>
      <charset val="128"/>
    </font>
    <font>
      <sz val="11"/>
      <color theme="0" tint="-0.249977111117893"/>
      <name val="ＭＳ Ｐゴシック"/>
      <family val="3"/>
      <charset val="128"/>
    </font>
    <font>
      <sz val="9"/>
      <color rgb="FF00B050"/>
      <name val="Meiryo UI"/>
      <family val="3"/>
      <charset val="128"/>
    </font>
    <font>
      <sz val="11"/>
      <color rgb="FF00B05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9"/>
      <color rgb="FF0070C0"/>
      <name val="Meiryo UI"/>
      <family val="3"/>
      <charset val="128"/>
    </font>
    <font>
      <b/>
      <sz val="11"/>
      <color rgb="FF0070C0"/>
      <name val="ＭＳ Ｐゴシック"/>
      <family val="3"/>
      <charset val="128"/>
    </font>
    <font>
      <b/>
      <sz val="10"/>
      <color rgb="FF0070C0"/>
      <name val="Meiryo UI"/>
      <family val="3"/>
      <charset val="128"/>
    </font>
    <font>
      <b/>
      <sz val="10"/>
      <color rgb="FF0070C0"/>
      <name val="ＭＳ Ｐゴシック"/>
      <family val="3"/>
      <charset val="128"/>
    </font>
    <font>
      <b/>
      <sz val="11"/>
      <color rgb="FF0070C0"/>
      <name val="Meiryo UI"/>
      <family val="3"/>
      <charset val="128"/>
    </font>
    <font>
      <sz val="10"/>
      <color theme="0"/>
      <name val="Meiryo UI"/>
      <family val="3"/>
      <charset val="128"/>
    </font>
    <font>
      <sz val="8"/>
      <color theme="0"/>
      <name val="ＭＳ Ｐ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thin">
        <color indexed="64"/>
      </left>
      <right/>
      <top style="thick">
        <color rgb="FFFF0000"/>
      </top>
      <bottom/>
      <diagonal/>
    </border>
    <border>
      <left/>
      <right style="thin">
        <color indexed="64"/>
      </right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 style="thin">
        <color indexed="64"/>
      </left>
      <right/>
      <top/>
      <bottom style="thick">
        <color rgb="FFFF0000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 style="thin">
        <color indexed="64"/>
      </right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 style="thin">
        <color indexed="64"/>
      </right>
      <top/>
      <bottom style="thick">
        <color rgb="FFFF0000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0" fontId="1" fillId="0" borderId="0">
      <alignment vertical="center"/>
    </xf>
    <xf numFmtId="0" fontId="2" fillId="0" borderId="0"/>
    <xf numFmtId="0" fontId="36" fillId="0" borderId="0">
      <alignment vertical="center"/>
    </xf>
    <xf numFmtId="0" fontId="2" fillId="0" borderId="0">
      <alignment vertical="center"/>
    </xf>
    <xf numFmtId="0" fontId="2" fillId="0" borderId="0"/>
  </cellStyleXfs>
  <cellXfs count="309">
    <xf numFmtId="0" fontId="0" fillId="0" borderId="0" xfId="0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49" fontId="9" fillId="2" borderId="0" xfId="1" applyNumberFormat="1" applyFont="1" applyFill="1" applyAlignment="1">
      <alignment horizontal="right"/>
    </xf>
    <xf numFmtId="0" fontId="10" fillId="0" borderId="0" xfId="1" applyFont="1" applyAlignment="1">
      <alignment horizontal="right" vertical="center" shrinkToFit="1"/>
    </xf>
    <xf numFmtId="0" fontId="11" fillId="0" borderId="0" xfId="1" applyFont="1" applyAlignment="1">
      <alignment horizontal="right" vertical="center"/>
    </xf>
    <xf numFmtId="0" fontId="8" fillId="0" borderId="0" xfId="0" applyFont="1" applyAlignment="1">
      <alignment horizontal="right" vertical="center" shrinkToFi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/>
    <xf numFmtId="0" fontId="14" fillId="2" borderId="0" xfId="0" applyFont="1" applyFill="1"/>
    <xf numFmtId="0" fontId="16" fillId="0" borderId="0" xfId="0" applyFont="1" applyAlignment="1">
      <alignment horizontal="center" vertical="center" shrinkToFit="1"/>
    </xf>
    <xf numFmtId="0" fontId="16" fillId="0" borderId="0" xfId="0" applyFont="1" applyAlignment="1">
      <alignment horizontal="right"/>
    </xf>
    <xf numFmtId="49" fontId="17" fillId="2" borderId="0" xfId="1" applyNumberFormat="1" applyFont="1" applyFill="1" applyAlignment="1">
      <alignment horizontal="left"/>
    </xf>
    <xf numFmtId="49" fontId="15" fillId="0" borderId="0" xfId="1" applyNumberFormat="1" applyFont="1" applyAlignment="1">
      <alignment horizontal="right" shrinkToFit="1"/>
    </xf>
    <xf numFmtId="49" fontId="18" fillId="0" borderId="0" xfId="1" applyNumberFormat="1" applyFont="1" applyAlignment="1">
      <alignment horizontal="right"/>
    </xf>
    <xf numFmtId="49" fontId="16" fillId="0" borderId="0" xfId="0" applyNumberFormat="1" applyFont="1" applyAlignment="1">
      <alignment horizontal="right" shrinkToFit="1"/>
    </xf>
    <xf numFmtId="49" fontId="16" fillId="0" borderId="0" xfId="0" applyNumberFormat="1" applyFont="1" applyAlignment="1">
      <alignment horizontal="right"/>
    </xf>
    <xf numFmtId="0" fontId="16" fillId="2" borderId="0" xfId="0" applyFont="1" applyFill="1" applyAlignment="1">
      <alignment horizontal="right" vertical="center" shrinkToFit="1"/>
    </xf>
    <xf numFmtId="0" fontId="22" fillId="0" borderId="0" xfId="0" applyFont="1" applyAlignment="1">
      <alignment horizontal="center" vertical="top"/>
    </xf>
    <xf numFmtId="49" fontId="8" fillId="0" borderId="0" xfId="0" applyNumberFormat="1" applyFont="1" applyAlignment="1">
      <alignment vertical="top"/>
    </xf>
    <xf numFmtId="0" fontId="8" fillId="0" borderId="0" xfId="0" applyFont="1" applyAlignment="1">
      <alignment vertical="top"/>
    </xf>
    <xf numFmtId="0" fontId="8" fillId="2" borderId="0" xfId="0" applyFont="1" applyFill="1" applyAlignment="1">
      <alignment vertical="top" shrinkToFit="1"/>
    </xf>
    <xf numFmtId="49" fontId="19" fillId="0" borderId="1" xfId="1" applyNumberFormat="1" applyFont="1" applyBorder="1" applyAlignment="1">
      <alignment horizontal="right" shrinkToFit="1"/>
    </xf>
    <xf numFmtId="49" fontId="24" fillId="0" borderId="0" xfId="1" applyNumberFormat="1" applyFont="1" applyAlignment="1">
      <alignment horizontal="right"/>
    </xf>
    <xf numFmtId="49" fontId="22" fillId="0" borderId="0" xfId="0" applyNumberFormat="1" applyFont="1" applyAlignment="1">
      <alignment horizontal="right" shrinkToFit="1"/>
    </xf>
    <xf numFmtId="49" fontId="22" fillId="0" borderId="0" xfId="0" applyNumberFormat="1" applyFont="1" applyAlignment="1">
      <alignment horizontal="right"/>
    </xf>
    <xf numFmtId="49" fontId="22" fillId="0" borderId="0" xfId="0" applyNumberFormat="1" applyFont="1"/>
    <xf numFmtId="49" fontId="19" fillId="0" borderId="0" xfId="1" applyNumberFormat="1" applyFont="1" applyAlignment="1">
      <alignment horizontal="right" shrinkToFit="1"/>
    </xf>
    <xf numFmtId="49" fontId="22" fillId="0" borderId="11" xfId="0" applyNumberFormat="1" applyFont="1" applyBorder="1" applyAlignment="1">
      <alignment horizontal="right" shrinkToFit="1"/>
    </xf>
    <xf numFmtId="49" fontId="17" fillId="2" borderId="0" xfId="1" applyNumberFormat="1" applyFont="1" applyFill="1" applyAlignment="1">
      <alignment horizontal="right"/>
    </xf>
    <xf numFmtId="49" fontId="28" fillId="0" borderId="10" xfId="0" applyNumberFormat="1" applyFont="1" applyBorder="1" applyAlignment="1">
      <alignment horizontal="center"/>
    </xf>
    <xf numFmtId="49" fontId="19" fillId="0" borderId="5" xfId="1" applyNumberFormat="1" applyFont="1" applyBorder="1" applyAlignment="1">
      <alignment horizontal="right" shrinkToFit="1"/>
    </xf>
    <xf numFmtId="49" fontId="22" fillId="0" borderId="10" xfId="0" applyNumberFormat="1" applyFont="1" applyBorder="1" applyAlignment="1">
      <alignment horizontal="right"/>
    </xf>
    <xf numFmtId="0" fontId="31" fillId="2" borderId="0" xfId="0" applyFont="1" applyFill="1" applyAlignment="1">
      <alignment horizontal="right" vertical="center"/>
    </xf>
    <xf numFmtId="49" fontId="31" fillId="0" borderId="0" xfId="0" applyNumberFormat="1" applyFont="1" applyAlignment="1">
      <alignment horizontal="right"/>
    </xf>
    <xf numFmtId="49" fontId="19" fillId="0" borderId="9" xfId="1" applyNumberFormat="1" applyFont="1" applyBorder="1" applyAlignment="1">
      <alignment horizontal="right" shrinkToFit="1"/>
    </xf>
    <xf numFmtId="49" fontId="33" fillId="0" borderId="0" xfId="0" applyNumberFormat="1" applyFont="1" applyAlignment="1">
      <alignment horizontal="center"/>
    </xf>
    <xf numFmtId="49" fontId="22" fillId="0" borderId="0" xfId="0" applyNumberFormat="1" applyFont="1" applyAlignment="1">
      <alignment horizontal="centerContinuous"/>
    </xf>
    <xf numFmtId="49" fontId="22" fillId="0" borderId="0" xfId="0" applyNumberFormat="1" applyFont="1" applyAlignment="1">
      <alignment horizontal="centerContinuous" shrinkToFit="1"/>
    </xf>
    <xf numFmtId="49" fontId="22" fillId="0" borderId="0" xfId="0" applyNumberFormat="1" applyFont="1" applyAlignment="1">
      <alignment horizontal="centerContinuous" vertical="top"/>
    </xf>
    <xf numFmtId="49" fontId="22" fillId="0" borderId="0" xfId="0" applyNumberFormat="1" applyFont="1" applyAlignment="1">
      <alignment horizontal="centerContinuous" vertical="top" shrinkToFit="1"/>
    </xf>
    <xf numFmtId="49" fontId="34" fillId="2" borderId="10" xfId="1" applyNumberFormat="1" applyFont="1" applyFill="1" applyBorder="1" applyAlignment="1">
      <alignment horizontal="center"/>
    </xf>
    <xf numFmtId="49" fontId="27" fillId="0" borderId="0" xfId="1" applyNumberFormat="1" applyFont="1" applyAlignment="1">
      <alignment horizontal="right"/>
    </xf>
    <xf numFmtId="49" fontId="32" fillId="2" borderId="7" xfId="1" applyNumberFormat="1" applyFont="1" applyFill="1" applyBorder="1" applyAlignment="1">
      <alignment horizontal="right"/>
    </xf>
    <xf numFmtId="49" fontId="22" fillId="0" borderId="0" xfId="0" applyNumberFormat="1" applyFont="1" applyAlignment="1">
      <alignment vertical="top"/>
    </xf>
    <xf numFmtId="0" fontId="31" fillId="2" borderId="0" xfId="0" applyFont="1" applyFill="1" applyAlignment="1">
      <alignment vertical="center" shrinkToFit="1"/>
    </xf>
    <xf numFmtId="49" fontId="32" fillId="2" borderId="0" xfId="1" applyNumberFormat="1" applyFont="1" applyFill="1" applyAlignment="1">
      <alignment horizontal="right"/>
    </xf>
    <xf numFmtId="49" fontId="22" fillId="2" borderId="11" xfId="0" applyNumberFormat="1" applyFont="1" applyFill="1" applyBorder="1" applyAlignment="1">
      <alignment horizontal="right" shrinkToFit="1"/>
    </xf>
    <xf numFmtId="49" fontId="22" fillId="2" borderId="0" xfId="0" applyNumberFormat="1" applyFont="1" applyFill="1" applyAlignment="1">
      <alignment horizontal="right" shrinkToFit="1"/>
    </xf>
    <xf numFmtId="49" fontId="19" fillId="2" borderId="5" xfId="1" applyNumberFormat="1" applyFont="1" applyFill="1" applyBorder="1" applyAlignment="1">
      <alignment horizontal="right" shrinkToFit="1"/>
    </xf>
    <xf numFmtId="49" fontId="31" fillId="2" borderId="10" xfId="0" applyNumberFormat="1" applyFont="1" applyFill="1" applyBorder="1" applyAlignment="1">
      <alignment horizontal="right"/>
    </xf>
    <xf numFmtId="49" fontId="31" fillId="2" borderId="0" xfId="0" applyNumberFormat="1" applyFont="1" applyFill="1" applyAlignment="1">
      <alignment horizontal="right"/>
    </xf>
    <xf numFmtId="0" fontId="14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49" fontId="19" fillId="2" borderId="0" xfId="1" applyNumberFormat="1" applyFont="1" applyFill="1" applyAlignment="1">
      <alignment horizontal="right" shrinkToFit="1"/>
    </xf>
    <xf numFmtId="49" fontId="19" fillId="2" borderId="1" xfId="1" applyNumberFormat="1" applyFont="1" applyFill="1" applyBorder="1" applyAlignment="1">
      <alignment horizontal="right" shrinkToFit="1"/>
    </xf>
    <xf numFmtId="0" fontId="0" fillId="2" borderId="0" xfId="0" applyFill="1"/>
    <xf numFmtId="0" fontId="39" fillId="2" borderId="0" xfId="0" applyFont="1" applyFill="1" applyAlignment="1">
      <alignment horizontal="right" shrinkToFit="1"/>
    </xf>
    <xf numFmtId="0" fontId="0" fillId="2" borderId="0" xfId="0" applyFill="1" applyAlignment="1">
      <alignment horizontal="center" shrinkToFit="1"/>
    </xf>
    <xf numFmtId="0" fontId="40" fillId="2" borderId="0" xfId="0" applyFont="1" applyFill="1" applyAlignment="1">
      <alignment horizontal="center" vertical="center" shrinkToFit="1"/>
    </xf>
    <xf numFmtId="49" fontId="27" fillId="2" borderId="0" xfId="1" applyNumberFormat="1" applyFont="1" applyFill="1" applyAlignment="1">
      <alignment horizontal="right"/>
    </xf>
    <xf numFmtId="0" fontId="14" fillId="0" borderId="11" xfId="0" applyFont="1" applyBorder="1" applyAlignment="1">
      <alignment shrinkToFit="1"/>
    </xf>
    <xf numFmtId="49" fontId="22" fillId="2" borderId="0" xfId="0" applyNumberFormat="1" applyFont="1" applyFill="1" applyAlignment="1">
      <alignment horizontal="right"/>
    </xf>
    <xf numFmtId="49" fontId="33" fillId="2" borderId="10" xfId="0" applyNumberFormat="1" applyFont="1" applyFill="1" applyBorder="1" applyAlignment="1">
      <alignment horizontal="center"/>
    </xf>
    <xf numFmtId="49" fontId="22" fillId="2" borderId="10" xfId="0" applyNumberFormat="1" applyFont="1" applyFill="1" applyBorder="1" applyAlignment="1">
      <alignment horizontal="right"/>
    </xf>
    <xf numFmtId="49" fontId="22" fillId="2" borderId="0" xfId="0" applyNumberFormat="1" applyFont="1" applyFill="1"/>
    <xf numFmtId="49" fontId="19" fillId="2" borderId="9" xfId="1" applyNumberFormat="1" applyFont="1" applyFill="1" applyBorder="1" applyAlignment="1">
      <alignment horizontal="right" shrinkToFit="1"/>
    </xf>
    <xf numFmtId="0" fontId="26" fillId="0" borderId="0" xfId="7" applyFont="1"/>
    <xf numFmtId="49" fontId="24" fillId="2" borderId="0" xfId="1" applyNumberFormat="1" applyFont="1" applyFill="1" applyAlignment="1">
      <alignment horizontal="right"/>
    </xf>
    <xf numFmtId="49" fontId="33" fillId="2" borderId="0" xfId="0" applyNumberFormat="1" applyFont="1" applyFill="1" applyAlignment="1">
      <alignment horizontal="center" vertical="top"/>
    </xf>
    <xf numFmtId="0" fontId="42" fillId="0" borderId="0" xfId="7" applyFont="1"/>
    <xf numFmtId="49" fontId="28" fillId="2" borderId="0" xfId="0" applyNumberFormat="1" applyFont="1" applyFill="1" applyAlignment="1">
      <alignment horizontal="center"/>
    </xf>
    <xf numFmtId="0" fontId="43" fillId="0" borderId="0" xfId="7" applyFont="1"/>
    <xf numFmtId="0" fontId="14" fillId="0" borderId="0" xfId="0" applyFont="1" applyAlignment="1">
      <alignment shrinkToFit="1"/>
    </xf>
    <xf numFmtId="0" fontId="25" fillId="0" borderId="0" xfId="7" applyFont="1" applyAlignment="1">
      <alignment horizontal="center" vertical="center" shrinkToFit="1"/>
    </xf>
    <xf numFmtId="0" fontId="25" fillId="0" borderId="0" xfId="7" applyFont="1" applyAlignment="1">
      <alignment vertical="center"/>
    </xf>
    <xf numFmtId="0" fontId="26" fillId="2" borderId="0" xfId="7" applyFont="1" applyFill="1"/>
    <xf numFmtId="0" fontId="45" fillId="0" borderId="0" xfId="7" applyFont="1" applyAlignment="1">
      <alignment vertical="center"/>
    </xf>
    <xf numFmtId="0" fontId="46" fillId="0" borderId="0" xfId="7" applyFont="1"/>
    <xf numFmtId="0" fontId="43" fillId="2" borderId="0" xfId="7" applyFont="1" applyFill="1"/>
    <xf numFmtId="49" fontId="47" fillId="0" borderId="0" xfId="7" applyNumberFormat="1" applyFont="1" applyAlignment="1">
      <alignment horizontal="right"/>
    </xf>
    <xf numFmtId="49" fontId="48" fillId="0" borderId="0" xfId="7" applyNumberFormat="1" applyFont="1" applyAlignment="1">
      <alignment horizontal="right"/>
    </xf>
    <xf numFmtId="49" fontId="49" fillId="0" borderId="0" xfId="7" applyNumberFormat="1" applyFont="1"/>
    <xf numFmtId="49" fontId="47" fillId="0" borderId="0" xfId="7" applyNumberFormat="1" applyFont="1"/>
    <xf numFmtId="0" fontId="31" fillId="0" borderId="0" xfId="0" applyFont="1" applyAlignment="1">
      <alignment horizontal="center" vertical="center" shrinkToFit="1"/>
    </xf>
    <xf numFmtId="0" fontId="31" fillId="0" borderId="0" xfId="0" applyFont="1"/>
    <xf numFmtId="0" fontId="50" fillId="0" borderId="0" xfId="0" applyFont="1"/>
    <xf numFmtId="0" fontId="57" fillId="0" borderId="0" xfId="7" applyFont="1"/>
    <xf numFmtId="0" fontId="51" fillId="0" borderId="0" xfId="0" applyFont="1" applyAlignment="1">
      <alignment horizontal="right" vertical="center" shrinkToFit="1"/>
    </xf>
    <xf numFmtId="0" fontId="51" fillId="0" borderId="0" xfId="0" applyFont="1" applyAlignment="1">
      <alignment horizontal="right"/>
    </xf>
    <xf numFmtId="0" fontId="52" fillId="0" borderId="0" xfId="0" applyFont="1" applyAlignment="1">
      <alignment vertical="top" shrinkToFit="1"/>
    </xf>
    <xf numFmtId="0" fontId="52" fillId="0" borderId="0" xfId="0" applyFont="1" applyAlignment="1">
      <alignment vertical="top"/>
    </xf>
    <xf numFmtId="0" fontId="53" fillId="0" borderId="0" xfId="2" applyFont="1" applyAlignment="1">
      <alignment horizontal="center" vertical="center" shrinkToFit="1"/>
    </xf>
    <xf numFmtId="0" fontId="54" fillId="0" borderId="0" xfId="0" applyFont="1" applyAlignment="1">
      <alignment horizontal="distributed" vertical="center"/>
    </xf>
    <xf numFmtId="0" fontId="50" fillId="2" borderId="0" xfId="0" applyFont="1" applyFill="1"/>
    <xf numFmtId="0" fontId="55" fillId="0" borderId="0" xfId="0" applyFont="1" applyAlignment="1">
      <alignment horizontal="right" vertical="center"/>
    </xf>
    <xf numFmtId="0" fontId="55" fillId="2" borderId="0" xfId="0" applyFont="1" applyFill="1" applyAlignment="1">
      <alignment horizontal="right" vertical="center"/>
    </xf>
    <xf numFmtId="0" fontId="53" fillId="2" borderId="0" xfId="2" applyFont="1" applyFill="1" applyAlignment="1">
      <alignment horizontal="center" vertical="center" shrinkToFit="1"/>
    </xf>
    <xf numFmtId="0" fontId="54" fillId="2" borderId="0" xfId="0" applyFont="1" applyFill="1" applyAlignment="1">
      <alignment horizontal="distributed" vertical="center"/>
    </xf>
    <xf numFmtId="0" fontId="55" fillId="2" borderId="0" xfId="0" applyFont="1" applyFill="1" applyAlignment="1">
      <alignment vertical="center" shrinkToFit="1"/>
    </xf>
    <xf numFmtId="0" fontId="54" fillId="0" borderId="0" xfId="5" applyFont="1" applyAlignment="1">
      <alignment horizontal="distributed" vertical="center"/>
    </xf>
    <xf numFmtId="0" fontId="54" fillId="0" borderId="0" xfId="0" applyFont="1" applyAlignment="1">
      <alignment horizontal="distributed" vertical="center" shrinkToFit="1"/>
    </xf>
    <xf numFmtId="0" fontId="55" fillId="0" borderId="0" xfId="0" applyFont="1" applyAlignment="1">
      <alignment vertical="center" shrinkToFit="1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 shrinkToFit="1"/>
    </xf>
    <xf numFmtId="49" fontId="33" fillId="0" borderId="10" xfId="1" applyNumberFormat="1" applyFont="1" applyBorder="1" applyAlignment="1">
      <alignment horizontal="center"/>
    </xf>
    <xf numFmtId="49" fontId="28" fillId="2" borderId="10" xfId="1" applyNumberFormat="1" applyFont="1" applyFill="1" applyBorder="1" applyAlignment="1">
      <alignment horizontal="center"/>
    </xf>
    <xf numFmtId="49" fontId="9" fillId="2" borderId="10" xfId="1" applyNumberFormat="1" applyFont="1" applyFill="1" applyBorder="1" applyAlignment="1">
      <alignment horizontal="right"/>
    </xf>
    <xf numFmtId="49" fontId="19" fillId="0" borderId="25" xfId="1" applyNumberFormat="1" applyFont="1" applyBorder="1" applyAlignment="1">
      <alignment horizontal="right" shrinkToFit="1"/>
    </xf>
    <xf numFmtId="49" fontId="28" fillId="0" borderId="26" xfId="1" applyNumberFormat="1" applyFont="1" applyBorder="1" applyAlignment="1">
      <alignment horizontal="center"/>
    </xf>
    <xf numFmtId="49" fontId="28" fillId="0" borderId="23" xfId="1" applyNumberFormat="1" applyFont="1" applyBorder="1" applyAlignment="1">
      <alignment horizontal="center"/>
    </xf>
    <xf numFmtId="49" fontId="22" fillId="0" borderId="24" xfId="0" applyNumberFormat="1" applyFont="1" applyBorder="1" applyAlignment="1">
      <alignment horizontal="right" shrinkToFit="1"/>
    </xf>
    <xf numFmtId="49" fontId="17" fillId="2" borderId="27" xfId="1" applyNumberFormat="1" applyFont="1" applyFill="1" applyBorder="1" applyAlignment="1">
      <alignment horizontal="right"/>
    </xf>
    <xf numFmtId="49" fontId="33" fillId="0" borderId="28" xfId="1" applyNumberFormat="1" applyFont="1" applyBorder="1" applyAlignment="1">
      <alignment horizontal="center"/>
    </xf>
    <xf numFmtId="49" fontId="22" fillId="0" borderId="25" xfId="0" applyNumberFormat="1" applyFont="1" applyBorder="1" applyAlignment="1">
      <alignment horizontal="right" shrinkToFit="1"/>
    </xf>
    <xf numFmtId="49" fontId="34" fillId="2" borderId="23" xfId="1" applyNumberFormat="1" applyFont="1" applyFill="1" applyBorder="1" applyAlignment="1">
      <alignment horizontal="center"/>
    </xf>
    <xf numFmtId="49" fontId="19" fillId="2" borderId="25" xfId="1" applyNumberFormat="1" applyFont="1" applyFill="1" applyBorder="1" applyAlignment="1">
      <alignment horizontal="right" shrinkToFit="1"/>
    </xf>
    <xf numFmtId="49" fontId="22" fillId="2" borderId="25" xfId="0" applyNumberFormat="1" applyFont="1" applyFill="1" applyBorder="1" applyAlignment="1">
      <alignment horizontal="right" shrinkToFit="1"/>
    </xf>
    <xf numFmtId="49" fontId="33" fillId="2" borderId="29" xfId="1" applyNumberFormat="1" applyFont="1" applyFill="1" applyBorder="1" applyAlignment="1">
      <alignment horizontal="center"/>
    </xf>
    <xf numFmtId="49" fontId="28" fillId="2" borderId="0" xfId="1" applyNumberFormat="1" applyFont="1" applyFill="1" applyAlignment="1">
      <alignment horizontal="center"/>
    </xf>
    <xf numFmtId="49" fontId="28" fillId="2" borderId="29" xfId="1" applyNumberFormat="1" applyFont="1" applyFill="1" applyBorder="1" applyAlignment="1">
      <alignment horizontal="center"/>
    </xf>
    <xf numFmtId="49" fontId="22" fillId="2" borderId="30" xfId="0" applyNumberFormat="1" applyFont="1" applyFill="1" applyBorder="1" applyAlignment="1">
      <alignment horizontal="right" shrinkToFit="1"/>
    </xf>
    <xf numFmtId="49" fontId="9" fillId="2" borderId="23" xfId="1" applyNumberFormat="1" applyFont="1" applyFill="1" applyBorder="1" applyAlignment="1">
      <alignment horizontal="right"/>
    </xf>
    <xf numFmtId="49" fontId="33" fillId="2" borderId="10" xfId="1" applyNumberFormat="1" applyFont="1" applyFill="1" applyBorder="1" applyAlignment="1">
      <alignment horizontal="center"/>
    </xf>
    <xf numFmtId="49" fontId="19" fillId="0" borderId="31" xfId="1" applyNumberFormat="1" applyFont="1" applyBorder="1" applyAlignment="1">
      <alignment horizontal="right" shrinkToFit="1"/>
    </xf>
    <xf numFmtId="49" fontId="19" fillId="0" borderId="32" xfId="1" applyNumberFormat="1" applyFont="1" applyBorder="1" applyAlignment="1">
      <alignment horizontal="right" shrinkToFit="1"/>
    </xf>
    <xf numFmtId="49" fontId="22" fillId="0" borderId="31" xfId="0" applyNumberFormat="1" applyFont="1" applyBorder="1" applyAlignment="1">
      <alignment horizontal="right" shrinkToFit="1"/>
    </xf>
    <xf numFmtId="49" fontId="33" fillId="0" borderId="27" xfId="1" applyNumberFormat="1" applyFont="1" applyBorder="1" applyAlignment="1">
      <alignment horizontal="center"/>
    </xf>
    <xf numFmtId="49" fontId="22" fillId="0" borderId="30" xfId="0" applyNumberFormat="1" applyFont="1" applyBorder="1" applyAlignment="1">
      <alignment horizontal="right" shrinkToFit="1"/>
    </xf>
    <xf numFmtId="49" fontId="33" fillId="0" borderId="29" xfId="1" applyNumberFormat="1" applyFont="1" applyBorder="1" applyAlignment="1">
      <alignment horizontal="center"/>
    </xf>
    <xf numFmtId="49" fontId="19" fillId="0" borderId="33" xfId="1" applyNumberFormat="1" applyFont="1" applyBorder="1" applyAlignment="1">
      <alignment horizontal="right" shrinkToFit="1"/>
    </xf>
    <xf numFmtId="49" fontId="19" fillId="0" borderId="34" xfId="1" applyNumberFormat="1" applyFont="1" applyBorder="1" applyAlignment="1">
      <alignment horizontal="right" shrinkToFit="1"/>
    </xf>
    <xf numFmtId="49" fontId="32" fillId="2" borderId="27" xfId="1" applyNumberFormat="1" applyFont="1" applyFill="1" applyBorder="1" applyAlignment="1">
      <alignment horizontal="right"/>
    </xf>
    <xf numFmtId="49" fontId="19" fillId="2" borderId="31" xfId="1" applyNumberFormat="1" applyFont="1" applyFill="1" applyBorder="1" applyAlignment="1">
      <alignment horizontal="right" shrinkToFit="1"/>
    </xf>
    <xf numFmtId="49" fontId="19" fillId="2" borderId="32" xfId="1" applyNumberFormat="1" applyFont="1" applyFill="1" applyBorder="1" applyAlignment="1">
      <alignment horizontal="right" shrinkToFit="1"/>
    </xf>
    <xf numFmtId="49" fontId="33" fillId="2" borderId="28" xfId="1" applyNumberFormat="1" applyFont="1" applyFill="1" applyBorder="1" applyAlignment="1">
      <alignment horizontal="center"/>
    </xf>
    <xf numFmtId="49" fontId="22" fillId="2" borderId="31" xfId="0" applyNumberFormat="1" applyFont="1" applyFill="1" applyBorder="1" applyAlignment="1">
      <alignment horizontal="right" shrinkToFit="1"/>
    </xf>
    <xf numFmtId="49" fontId="33" fillId="2" borderId="35" xfId="1" applyNumberFormat="1" applyFont="1" applyFill="1" applyBorder="1" applyAlignment="1">
      <alignment horizontal="center"/>
    </xf>
    <xf numFmtId="49" fontId="18" fillId="2" borderId="27" xfId="1" applyNumberFormat="1" applyFont="1" applyFill="1" applyBorder="1" applyAlignment="1">
      <alignment horizontal="left"/>
    </xf>
    <xf numFmtId="49" fontId="33" fillId="2" borderId="26" xfId="1" applyNumberFormat="1" applyFont="1" applyFill="1" applyBorder="1" applyAlignment="1">
      <alignment horizontal="center"/>
    </xf>
    <xf numFmtId="49" fontId="33" fillId="2" borderId="27" xfId="1" applyNumberFormat="1" applyFont="1" applyFill="1" applyBorder="1" applyAlignment="1">
      <alignment horizontal="center"/>
    </xf>
    <xf numFmtId="49" fontId="28" fillId="2" borderId="27" xfId="1" applyNumberFormat="1" applyFont="1" applyFill="1" applyBorder="1" applyAlignment="1">
      <alignment horizontal="center"/>
    </xf>
    <xf numFmtId="49" fontId="19" fillId="2" borderId="33" xfId="1" applyNumberFormat="1" applyFont="1" applyFill="1" applyBorder="1" applyAlignment="1">
      <alignment horizontal="right" shrinkToFit="1"/>
    </xf>
    <xf numFmtId="49" fontId="28" fillId="2" borderId="28" xfId="1" applyNumberFormat="1" applyFont="1" applyFill="1" applyBorder="1" applyAlignment="1">
      <alignment horizontal="center"/>
    </xf>
    <xf numFmtId="0" fontId="63" fillId="2" borderId="23" xfId="4" applyFont="1" applyFill="1" applyBorder="1" applyAlignment="1">
      <alignment horizontal="center" vertical="center" shrinkToFit="1"/>
    </xf>
    <xf numFmtId="0" fontId="63" fillId="2" borderId="7" xfId="4" applyFont="1" applyFill="1" applyBorder="1" applyAlignment="1">
      <alignment horizontal="center" vertical="center"/>
    </xf>
    <xf numFmtId="49" fontId="63" fillId="2" borderId="0" xfId="1" applyNumberFormat="1" applyFont="1" applyFill="1" applyAlignment="1">
      <alignment horizontal="right"/>
    </xf>
    <xf numFmtId="49" fontId="63" fillId="2" borderId="27" xfId="1" applyNumberFormat="1" applyFont="1" applyFill="1" applyBorder="1" applyAlignment="1">
      <alignment horizontal="right"/>
    </xf>
    <xf numFmtId="0" fontId="63" fillId="2" borderId="10" xfId="4" applyFont="1" applyFill="1" applyBorder="1" applyAlignment="1">
      <alignment horizontal="center" vertical="center" shrinkToFit="1"/>
    </xf>
    <xf numFmtId="49" fontId="63" fillId="2" borderId="7" xfId="1" applyNumberFormat="1" applyFont="1" applyFill="1" applyBorder="1" applyAlignment="1">
      <alignment horizontal="right"/>
    </xf>
    <xf numFmtId="0" fontId="63" fillId="2" borderId="27" xfId="4" applyFont="1" applyFill="1" applyBorder="1" applyAlignment="1">
      <alignment horizontal="center" vertical="center"/>
    </xf>
    <xf numFmtId="49" fontId="64" fillId="2" borderId="10" xfId="1" applyNumberFormat="1" applyFont="1" applyFill="1" applyBorder="1" applyAlignment="1">
      <alignment horizontal="center"/>
    </xf>
    <xf numFmtId="49" fontId="63" fillId="2" borderId="12" xfId="4" applyNumberFormat="1" applyFont="1" applyFill="1" applyBorder="1" applyAlignment="1">
      <alignment horizontal="center" vertical="center" shrinkToFit="1"/>
    </xf>
    <xf numFmtId="49" fontId="63" fillId="2" borderId="10" xfId="1" applyNumberFormat="1" applyFont="1" applyFill="1" applyBorder="1" applyAlignment="1">
      <alignment horizontal="right"/>
    </xf>
    <xf numFmtId="0" fontId="63" fillId="2" borderId="4" xfId="4" applyFont="1" applyFill="1" applyBorder="1" applyAlignment="1">
      <alignment horizontal="center" vertical="center" shrinkToFit="1"/>
    </xf>
    <xf numFmtId="49" fontId="63" fillId="2" borderId="1" xfId="1" applyNumberFormat="1" applyFont="1" applyFill="1" applyBorder="1" applyAlignment="1">
      <alignment horizontal="right"/>
    </xf>
    <xf numFmtId="49" fontId="64" fillId="2" borderId="0" xfId="1" applyNumberFormat="1" applyFont="1" applyFill="1" applyAlignment="1">
      <alignment horizontal="right"/>
    </xf>
    <xf numFmtId="49" fontId="64" fillId="2" borderId="7" xfId="1" applyNumberFormat="1" applyFont="1" applyFill="1" applyBorder="1" applyAlignment="1">
      <alignment horizontal="right"/>
    </xf>
    <xf numFmtId="49" fontId="63" fillId="2" borderId="27" xfId="4" applyNumberFormat="1" applyFont="1" applyFill="1" applyBorder="1" applyAlignment="1">
      <alignment horizontal="center" vertical="center" shrinkToFit="1"/>
    </xf>
    <xf numFmtId="0" fontId="63" fillId="2" borderId="10" xfId="4" applyFont="1" applyFill="1" applyBorder="1" applyAlignment="1">
      <alignment horizontal="center" vertical="center"/>
    </xf>
    <xf numFmtId="0" fontId="57" fillId="2" borderId="0" xfId="7" applyFont="1" applyFill="1"/>
    <xf numFmtId="0" fontId="25" fillId="2" borderId="0" xfId="7" applyFont="1" applyFill="1" applyAlignment="1">
      <alignment vertical="center"/>
    </xf>
    <xf numFmtId="0" fontId="25" fillId="2" borderId="0" xfId="7" applyFont="1" applyFill="1" applyAlignment="1">
      <alignment horizontal="center" vertical="center" shrinkToFit="1"/>
    </xf>
    <xf numFmtId="49" fontId="22" fillId="2" borderId="34" xfId="0" applyNumberFormat="1" applyFont="1" applyFill="1" applyBorder="1" applyAlignment="1">
      <alignment horizontal="right" shrinkToFit="1"/>
    </xf>
    <xf numFmtId="49" fontId="22" fillId="2" borderId="33" xfId="0" applyNumberFormat="1" applyFont="1" applyFill="1" applyBorder="1" applyAlignment="1">
      <alignment horizontal="right" shrinkToFit="1"/>
    </xf>
    <xf numFmtId="49" fontId="28" fillId="2" borderId="10" xfId="0" applyNumberFormat="1" applyFont="1" applyFill="1" applyBorder="1" applyAlignment="1">
      <alignment horizontal="center"/>
    </xf>
    <xf numFmtId="49" fontId="28" fillId="2" borderId="29" xfId="0" applyNumberFormat="1" applyFont="1" applyFill="1" applyBorder="1" applyAlignment="1">
      <alignment horizontal="center"/>
    </xf>
    <xf numFmtId="49" fontId="33" fillId="2" borderId="0" xfId="0" applyNumberFormat="1" applyFont="1" applyFill="1" applyAlignment="1">
      <alignment horizontal="center"/>
    </xf>
    <xf numFmtId="49" fontId="22" fillId="2" borderId="32" xfId="0" applyNumberFormat="1" applyFont="1" applyFill="1" applyBorder="1" applyAlignment="1">
      <alignment horizontal="right" shrinkToFit="1"/>
    </xf>
    <xf numFmtId="49" fontId="33" fillId="2" borderId="23" xfId="0" applyNumberFormat="1" applyFont="1" applyFill="1" applyBorder="1" applyAlignment="1">
      <alignment horizontal="center"/>
    </xf>
    <xf numFmtId="49" fontId="22" fillId="0" borderId="32" xfId="0" applyNumberFormat="1" applyFont="1" applyBorder="1" applyAlignment="1">
      <alignment horizontal="right" shrinkToFit="1"/>
    </xf>
    <xf numFmtId="49" fontId="22" fillId="0" borderId="34" xfId="0" applyNumberFormat="1" applyFont="1" applyBorder="1" applyAlignment="1">
      <alignment horizontal="right" shrinkToFit="1"/>
    </xf>
    <xf numFmtId="49" fontId="28" fillId="0" borderId="28" xfId="0" applyNumberFormat="1" applyFont="1" applyBorder="1" applyAlignment="1">
      <alignment horizontal="center"/>
    </xf>
    <xf numFmtId="49" fontId="33" fillId="0" borderId="23" xfId="0" applyNumberFormat="1" applyFont="1" applyBorder="1" applyAlignment="1">
      <alignment horizontal="center"/>
    </xf>
    <xf numFmtId="49" fontId="29" fillId="0" borderId="34" xfId="0" applyNumberFormat="1" applyFont="1" applyBorder="1" applyAlignment="1">
      <alignment horizontal="right" shrinkToFit="1"/>
    </xf>
    <xf numFmtId="49" fontId="28" fillId="0" borderId="0" xfId="0" applyNumberFormat="1" applyFont="1" applyAlignment="1">
      <alignment horizontal="center"/>
    </xf>
    <xf numFmtId="49" fontId="28" fillId="0" borderId="23" xfId="0" applyNumberFormat="1" applyFont="1" applyBorder="1" applyAlignment="1">
      <alignment horizontal="center"/>
    </xf>
    <xf numFmtId="49" fontId="33" fillId="0" borderId="28" xfId="0" applyNumberFormat="1" applyFont="1" applyBorder="1" applyAlignment="1">
      <alignment horizontal="center"/>
    </xf>
    <xf numFmtId="49" fontId="33" fillId="2" borderId="28" xfId="0" applyNumberFormat="1" applyFont="1" applyFill="1" applyBorder="1" applyAlignment="1">
      <alignment horizontal="center"/>
    </xf>
    <xf numFmtId="49" fontId="28" fillId="2" borderId="28" xfId="0" applyNumberFormat="1" applyFont="1" applyFill="1" applyBorder="1" applyAlignment="1">
      <alignment horizontal="center"/>
    </xf>
    <xf numFmtId="49" fontId="35" fillId="0" borderId="0" xfId="0" applyNumberFormat="1" applyFont="1" applyAlignment="1">
      <alignment horizontal="center" vertical="top"/>
    </xf>
    <xf numFmtId="49" fontId="22" fillId="0" borderId="33" xfId="0" applyNumberFormat="1" applyFont="1" applyBorder="1" applyAlignment="1">
      <alignment horizontal="right" shrinkToFit="1"/>
    </xf>
    <xf numFmtId="49" fontId="35" fillId="0" borderId="27" xfId="0" applyNumberFormat="1" applyFont="1" applyBorder="1" applyAlignment="1">
      <alignment horizontal="center"/>
    </xf>
    <xf numFmtId="49" fontId="22" fillId="2" borderId="0" xfId="0" applyNumberFormat="1" applyFont="1" applyFill="1" applyAlignment="1">
      <alignment horizontal="centerContinuous"/>
    </xf>
    <xf numFmtId="49" fontId="22" fillId="2" borderId="0" xfId="0" applyNumberFormat="1" applyFont="1" applyFill="1" applyAlignment="1">
      <alignment horizontal="centerContinuous" vertical="top"/>
    </xf>
    <xf numFmtId="0" fontId="74" fillId="0" borderId="0" xfId="0" applyFont="1" applyAlignment="1">
      <alignment horizontal="right" vertical="center"/>
    </xf>
    <xf numFmtId="49" fontId="75" fillId="0" borderId="0" xfId="7" applyNumberFormat="1" applyFont="1" applyAlignment="1">
      <alignment horizontal="right"/>
    </xf>
    <xf numFmtId="0" fontId="55" fillId="2" borderId="0" xfId="0" applyFont="1" applyFill="1" applyAlignment="1">
      <alignment horizontal="center" vertical="center" shrinkToFit="1"/>
    </xf>
    <xf numFmtId="0" fontId="51" fillId="2" borderId="0" xfId="0" applyFont="1" applyFill="1" applyAlignment="1">
      <alignment horizontal="center" vertical="center" shrinkToFit="1"/>
    </xf>
    <xf numFmtId="0" fontId="58" fillId="2" borderId="0" xfId="0" applyFont="1" applyFill="1"/>
    <xf numFmtId="0" fontId="45" fillId="0" borderId="0" xfId="7" applyFont="1" applyAlignment="1">
      <alignment horizontal="left" vertical="center" shrinkToFit="1"/>
    </xf>
    <xf numFmtId="0" fontId="59" fillId="2" borderId="3" xfId="0" applyFont="1" applyFill="1" applyBorder="1" applyAlignment="1">
      <alignment horizontal="center" vertical="center"/>
    </xf>
    <xf numFmtId="0" fontId="59" fillId="2" borderId="8" xfId="0" applyFont="1" applyFill="1" applyBorder="1" applyAlignment="1">
      <alignment horizontal="center" vertical="center"/>
    </xf>
    <xf numFmtId="0" fontId="62" fillId="0" borderId="4" xfId="0" applyFont="1" applyBorder="1" applyAlignment="1">
      <alignment horizontal="left" vertical="center" shrinkToFit="1"/>
    </xf>
    <xf numFmtId="0" fontId="62" fillId="0" borderId="2" xfId="0" applyFont="1" applyBorder="1" applyAlignment="1">
      <alignment horizontal="left" vertical="center" shrinkToFit="1"/>
    </xf>
    <xf numFmtId="0" fontId="62" fillId="0" borderId="5" xfId="0" applyFont="1" applyBorder="1" applyAlignment="1">
      <alignment horizontal="left" vertical="center" shrinkToFit="1"/>
    </xf>
    <xf numFmtId="0" fontId="62" fillId="0" borderId="7" xfId="0" applyFont="1" applyBorder="1" applyAlignment="1">
      <alignment horizontal="left" vertical="center" shrinkToFit="1"/>
    </xf>
    <xf numFmtId="0" fontId="62" fillId="0" borderId="1" xfId="0" applyFont="1" applyBorder="1" applyAlignment="1">
      <alignment horizontal="left" vertical="center" shrinkToFit="1"/>
    </xf>
    <xf numFmtId="0" fontId="62" fillId="0" borderId="9" xfId="0" applyFont="1" applyBorder="1" applyAlignment="1">
      <alignment horizontal="left" vertical="center" shrinkToFit="1"/>
    </xf>
    <xf numFmtId="0" fontId="50" fillId="0" borderId="4" xfId="0" applyFont="1" applyBorder="1" applyAlignment="1">
      <alignment horizontal="center" vertical="center"/>
    </xf>
    <xf numFmtId="0" fontId="50" fillId="0" borderId="2" xfId="0" applyFont="1" applyBorder="1" applyAlignment="1">
      <alignment horizontal="center" vertical="center"/>
    </xf>
    <xf numFmtId="0" fontId="50" fillId="0" borderId="5" xfId="0" applyFont="1" applyBorder="1" applyAlignment="1">
      <alignment horizontal="center" vertical="center"/>
    </xf>
    <xf numFmtId="0" fontId="50" fillId="0" borderId="7" xfId="0" applyFont="1" applyBorder="1" applyAlignment="1">
      <alignment horizontal="center" vertical="center"/>
    </xf>
    <xf numFmtId="0" fontId="50" fillId="0" borderId="1" xfId="0" applyFont="1" applyBorder="1" applyAlignment="1">
      <alignment horizontal="center" vertical="center"/>
    </xf>
    <xf numFmtId="0" fontId="50" fillId="0" borderId="9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44" fillId="0" borderId="0" xfId="7" applyFont="1" applyAlignment="1">
      <alignment horizontal="center" vertical="center" shrinkToFit="1"/>
    </xf>
    <xf numFmtId="0" fontId="30" fillId="0" borderId="0" xfId="0" applyFont="1" applyAlignment="1">
      <alignment vertical="center" shrinkToFit="1"/>
    </xf>
    <xf numFmtId="0" fontId="44" fillId="0" borderId="0" xfId="7" applyFont="1" applyAlignment="1">
      <alignment horizontal="left" vertical="center" shrinkToFit="1"/>
    </xf>
    <xf numFmtId="0" fontId="30" fillId="0" borderId="0" xfId="0" applyFont="1" applyAlignment="1">
      <alignment horizontal="left" vertical="center"/>
    </xf>
    <xf numFmtId="0" fontId="60" fillId="3" borderId="0" xfId="7" applyFont="1" applyFill="1" applyAlignment="1">
      <alignment vertical="center"/>
    </xf>
    <xf numFmtId="0" fontId="61" fillId="3" borderId="0" xfId="0" applyFont="1" applyFill="1"/>
    <xf numFmtId="0" fontId="21" fillId="0" borderId="4" xfId="0" applyFont="1" applyBorder="1" applyAlignment="1">
      <alignment horizontal="left" vertical="center" shrinkToFit="1"/>
    </xf>
    <xf numFmtId="0" fontId="21" fillId="0" borderId="2" xfId="0" applyFont="1" applyBorder="1" applyAlignment="1">
      <alignment horizontal="left" vertical="center" shrinkToFit="1"/>
    </xf>
    <xf numFmtId="0" fontId="21" fillId="0" borderId="5" xfId="0" applyFont="1" applyBorder="1" applyAlignment="1">
      <alignment horizontal="left" vertical="center" shrinkToFit="1"/>
    </xf>
    <xf numFmtId="0" fontId="21" fillId="0" borderId="7" xfId="0" applyFont="1" applyBorder="1" applyAlignment="1">
      <alignment horizontal="left" vertical="center" shrinkToFit="1"/>
    </xf>
    <xf numFmtId="0" fontId="21" fillId="0" borderId="1" xfId="0" applyFont="1" applyBorder="1" applyAlignment="1">
      <alignment horizontal="left" vertical="center" shrinkToFit="1"/>
    </xf>
    <xf numFmtId="0" fontId="21" fillId="0" borderId="9" xfId="0" applyFont="1" applyBorder="1" applyAlignment="1">
      <alignment horizontal="left" vertical="center" shrinkToFit="1"/>
    </xf>
    <xf numFmtId="49" fontId="64" fillId="2" borderId="0" xfId="1" applyNumberFormat="1" applyFont="1" applyFill="1" applyAlignment="1">
      <alignment horizontal="center" shrinkToFit="1"/>
    </xf>
    <xf numFmtId="0" fontId="65" fillId="2" borderId="0" xfId="0" applyFont="1" applyFill="1" applyAlignment="1">
      <alignment horizontal="center" shrinkToFit="1"/>
    </xf>
    <xf numFmtId="49" fontId="63" fillId="2" borderId="0" xfId="4" applyNumberFormat="1" applyFont="1" applyFill="1" applyAlignment="1">
      <alignment horizontal="center" vertical="center" shrinkToFit="1"/>
    </xf>
    <xf numFmtId="0" fontId="65" fillId="2" borderId="0" xfId="0" applyFont="1" applyFill="1" applyAlignment="1">
      <alignment shrinkToFit="1"/>
    </xf>
    <xf numFmtId="49" fontId="66" fillId="2" borderId="0" xfId="1" applyNumberFormat="1" applyFont="1" applyFill="1" applyAlignment="1">
      <alignment horizontal="center" shrinkToFit="1"/>
    </xf>
    <xf numFmtId="0" fontId="67" fillId="2" borderId="0" xfId="0" applyFont="1" applyFill="1" applyAlignment="1">
      <alignment horizontal="center" shrinkToFit="1"/>
    </xf>
    <xf numFmtId="0" fontId="50" fillId="2" borderId="4" xfId="0" applyFont="1" applyFill="1" applyBorder="1" applyAlignment="1">
      <alignment horizontal="center" vertical="center"/>
    </xf>
    <xf numFmtId="0" fontId="50" fillId="2" borderId="2" xfId="0" applyFont="1" applyFill="1" applyBorder="1" applyAlignment="1">
      <alignment horizontal="center" vertical="center"/>
    </xf>
    <xf numFmtId="0" fontId="50" fillId="2" borderId="5" xfId="0" applyFont="1" applyFill="1" applyBorder="1" applyAlignment="1">
      <alignment horizontal="center" vertical="center"/>
    </xf>
    <xf numFmtId="0" fontId="50" fillId="2" borderId="7" xfId="0" applyFont="1" applyFill="1" applyBorder="1" applyAlignment="1">
      <alignment horizontal="center" vertical="center"/>
    </xf>
    <xf numFmtId="0" fontId="50" fillId="2" borderId="1" xfId="0" applyFont="1" applyFill="1" applyBorder="1" applyAlignment="1">
      <alignment horizontal="center" vertical="center"/>
    </xf>
    <xf numFmtId="0" fontId="50" fillId="2" borderId="9" xfId="0" applyFont="1" applyFill="1" applyBorder="1" applyAlignment="1">
      <alignment horizontal="center" vertical="center"/>
    </xf>
    <xf numFmtId="0" fontId="63" fillId="2" borderId="10" xfId="4" applyFont="1" applyFill="1" applyBorder="1" applyAlignment="1">
      <alignment horizontal="center" vertical="center" shrinkToFit="1"/>
    </xf>
    <xf numFmtId="0" fontId="65" fillId="0" borderId="0" xfId="0" applyFont="1" applyAlignment="1">
      <alignment shrinkToFit="1"/>
    </xf>
    <xf numFmtId="0" fontId="13" fillId="2" borderId="6" xfId="0" applyFont="1" applyFill="1" applyBorder="1" applyAlignment="1">
      <alignment horizontal="center" vertical="center"/>
    </xf>
    <xf numFmtId="0" fontId="73" fillId="0" borderId="4" xfId="0" applyFont="1" applyBorder="1" applyAlignment="1">
      <alignment horizontal="left" vertical="center" shrinkToFit="1"/>
    </xf>
    <xf numFmtId="0" fontId="73" fillId="0" borderId="2" xfId="0" applyFont="1" applyBorder="1" applyAlignment="1">
      <alignment horizontal="left" vertical="center" shrinkToFit="1"/>
    </xf>
    <xf numFmtId="0" fontId="73" fillId="0" borderId="5" xfId="0" applyFont="1" applyBorder="1" applyAlignment="1">
      <alignment horizontal="left" vertical="center" shrinkToFit="1"/>
    </xf>
    <xf numFmtId="0" fontId="73" fillId="0" borderId="7" xfId="0" applyFont="1" applyBorder="1" applyAlignment="1">
      <alignment horizontal="left" vertical="center" shrinkToFit="1"/>
    </xf>
    <xf numFmtId="0" fontId="73" fillId="0" borderId="1" xfId="0" applyFont="1" applyBorder="1" applyAlignment="1">
      <alignment horizontal="left" vertical="center" shrinkToFit="1"/>
    </xf>
    <xf numFmtId="0" fontId="73" fillId="0" borderId="9" xfId="0" applyFont="1" applyBorder="1" applyAlignment="1">
      <alignment horizontal="left" vertical="center" shrinkToFit="1"/>
    </xf>
    <xf numFmtId="49" fontId="33" fillId="2" borderId="0" xfId="1" applyNumberFormat="1" applyFont="1" applyFill="1" applyAlignment="1">
      <alignment horizontal="center" shrinkToFit="1"/>
    </xf>
    <xf numFmtId="0" fontId="68" fillId="2" borderId="0" xfId="0" applyFont="1" applyFill="1" applyAlignment="1">
      <alignment horizontal="center" shrinkToFit="1"/>
    </xf>
    <xf numFmtId="49" fontId="63" fillId="2" borderId="0" xfId="1" applyNumberFormat="1" applyFont="1" applyFill="1" applyAlignment="1">
      <alignment horizontal="center" shrinkToFit="1"/>
    </xf>
    <xf numFmtId="0" fontId="13" fillId="6" borderId="17" xfId="0" applyFont="1" applyFill="1" applyBorder="1" applyAlignment="1">
      <alignment horizontal="center" shrinkToFit="1"/>
    </xf>
    <xf numFmtId="0" fontId="38" fillId="6" borderId="18" xfId="0" applyFont="1" applyFill="1" applyBorder="1" applyAlignment="1">
      <alignment horizontal="center" shrinkToFit="1"/>
    </xf>
    <xf numFmtId="0" fontId="38" fillId="6" borderId="19" xfId="0" applyFont="1" applyFill="1" applyBorder="1" applyAlignment="1">
      <alignment horizontal="center" shrinkToFit="1"/>
    </xf>
    <xf numFmtId="0" fontId="38" fillId="6" borderId="20" xfId="0" applyFont="1" applyFill="1" applyBorder="1" applyAlignment="1">
      <alignment horizontal="center" shrinkToFit="1"/>
    </xf>
    <xf numFmtId="0" fontId="38" fillId="6" borderId="21" xfId="0" applyFont="1" applyFill="1" applyBorder="1" applyAlignment="1">
      <alignment horizontal="center" shrinkToFit="1"/>
    </xf>
    <xf numFmtId="0" fontId="38" fillId="6" borderId="22" xfId="0" applyFont="1" applyFill="1" applyBorder="1" applyAlignment="1">
      <alignment horizontal="center" shrinkToFit="1"/>
    </xf>
    <xf numFmtId="0" fontId="16" fillId="6" borderId="13" xfId="0" applyFont="1" applyFill="1" applyBorder="1" applyAlignment="1">
      <alignment horizontal="center" vertical="center" shrinkToFit="1"/>
    </xf>
    <xf numFmtId="0" fontId="40" fillId="6" borderId="14" xfId="0" applyFont="1" applyFill="1" applyBorder="1" applyAlignment="1">
      <alignment horizontal="center" vertical="center" shrinkToFit="1"/>
    </xf>
    <xf numFmtId="0" fontId="40" fillId="6" borderId="15" xfId="0" applyFont="1" applyFill="1" applyBorder="1" applyAlignment="1">
      <alignment horizontal="center" vertical="center" shrinkToFit="1"/>
    </xf>
    <xf numFmtId="49" fontId="69" fillId="5" borderId="0" xfId="1" applyNumberFormat="1" applyFont="1" applyFill="1" applyAlignment="1">
      <alignment horizontal="center" shrinkToFit="1"/>
    </xf>
    <xf numFmtId="0" fontId="16" fillId="8" borderId="13" xfId="0" applyFont="1" applyFill="1" applyBorder="1" applyAlignment="1">
      <alignment horizontal="center" vertical="center" shrinkToFit="1"/>
    </xf>
    <xf numFmtId="0" fontId="40" fillId="8" borderId="14" xfId="0" applyFont="1" applyFill="1" applyBorder="1" applyAlignment="1">
      <alignment horizontal="center" vertical="center" shrinkToFit="1"/>
    </xf>
    <xf numFmtId="0" fontId="40" fillId="8" borderId="15" xfId="0" applyFont="1" applyFill="1" applyBorder="1" applyAlignment="1">
      <alignment horizontal="center" vertical="center" shrinkToFit="1"/>
    </xf>
    <xf numFmtId="0" fontId="70" fillId="5" borderId="0" xfId="0" applyFont="1" applyFill="1" applyAlignment="1">
      <alignment horizontal="center" shrinkToFit="1"/>
    </xf>
    <xf numFmtId="0" fontId="70" fillId="5" borderId="0" xfId="0" applyFont="1" applyFill="1" applyAlignment="1">
      <alignment horizontal="center"/>
    </xf>
    <xf numFmtId="0" fontId="16" fillId="7" borderId="13" xfId="0" applyFont="1" applyFill="1" applyBorder="1" applyAlignment="1">
      <alignment horizontal="center" vertical="center" shrinkToFit="1"/>
    </xf>
    <xf numFmtId="0" fontId="40" fillId="7" borderId="14" xfId="0" applyFont="1" applyFill="1" applyBorder="1" applyAlignment="1">
      <alignment horizontal="center" vertical="center" shrinkToFit="1"/>
    </xf>
    <xf numFmtId="0" fontId="40" fillId="7" borderId="15" xfId="0" applyFont="1" applyFill="1" applyBorder="1" applyAlignment="1">
      <alignment horizontal="center" vertical="center" shrinkToFit="1"/>
    </xf>
    <xf numFmtId="49" fontId="69" fillId="4" borderId="0" xfId="1" applyNumberFormat="1" applyFont="1" applyFill="1" applyAlignment="1">
      <alignment horizontal="center" shrinkToFit="1"/>
    </xf>
    <xf numFmtId="0" fontId="23" fillId="0" borderId="4" xfId="0" applyFont="1" applyBorder="1" applyAlignment="1">
      <alignment horizontal="left" vertical="center" shrinkToFit="1"/>
    </xf>
    <xf numFmtId="0" fontId="23" fillId="0" borderId="2" xfId="0" applyFont="1" applyBorder="1" applyAlignment="1">
      <alignment horizontal="left" vertical="center" shrinkToFit="1"/>
    </xf>
    <xf numFmtId="0" fontId="23" fillId="0" borderId="5" xfId="0" applyFont="1" applyBorder="1" applyAlignment="1">
      <alignment horizontal="left" vertical="center" shrinkToFit="1"/>
    </xf>
    <xf numFmtId="0" fontId="23" fillId="0" borderId="7" xfId="0" applyFont="1" applyBorder="1" applyAlignment="1">
      <alignment horizontal="left" vertical="center" shrinkToFit="1"/>
    </xf>
    <xf numFmtId="0" fontId="23" fillId="0" borderId="1" xfId="0" applyFont="1" applyBorder="1" applyAlignment="1">
      <alignment horizontal="left" vertical="center" shrinkToFit="1"/>
    </xf>
    <xf numFmtId="0" fontId="23" fillId="0" borderId="9" xfId="0" applyFont="1" applyBorder="1" applyAlignment="1">
      <alignment horizontal="left" vertical="center" shrinkToFit="1"/>
    </xf>
    <xf numFmtId="0" fontId="70" fillId="4" borderId="0" xfId="0" applyFont="1" applyFill="1" applyAlignment="1">
      <alignment horizontal="center" shrinkToFit="1"/>
    </xf>
    <xf numFmtId="0" fontId="70" fillId="4" borderId="0" xfId="0" applyFont="1" applyFill="1" applyAlignment="1">
      <alignment horizontal="center"/>
    </xf>
    <xf numFmtId="49" fontId="37" fillId="2" borderId="0" xfId="6" applyNumberFormat="1" applyFont="1" applyFill="1" applyAlignment="1">
      <alignment horizontal="center" vertical="center" shrinkToFit="1"/>
    </xf>
    <xf numFmtId="0" fontId="38" fillId="2" borderId="0" xfId="0" applyFont="1" applyFill="1" applyAlignment="1">
      <alignment horizontal="center" vertical="center" shrinkToFit="1"/>
    </xf>
    <xf numFmtId="0" fontId="0" fillId="2" borderId="0" xfId="0" applyFill="1"/>
    <xf numFmtId="0" fontId="71" fillId="5" borderId="0" xfId="0" applyFont="1" applyFill="1" applyAlignment="1">
      <alignment horizontal="center" shrinkToFit="1"/>
    </xf>
    <xf numFmtId="0" fontId="72" fillId="5" borderId="0" xfId="0" applyFont="1" applyFill="1" applyAlignment="1">
      <alignment horizontal="center" shrinkToFit="1"/>
    </xf>
    <xf numFmtId="0" fontId="60" fillId="5" borderId="0" xfId="7" applyFont="1" applyFill="1" applyAlignment="1">
      <alignment vertical="center"/>
    </xf>
    <xf numFmtId="0" fontId="61" fillId="5" borderId="0" xfId="0" applyFont="1" applyFill="1"/>
    <xf numFmtId="0" fontId="14" fillId="0" borderId="1" xfId="0" applyFont="1" applyBorder="1" applyAlignment="1">
      <alignment horizontal="center"/>
    </xf>
    <xf numFmtId="0" fontId="50" fillId="0" borderId="1" xfId="0" applyFont="1" applyBorder="1" applyAlignment="1">
      <alignment horizontal="center"/>
    </xf>
    <xf numFmtId="49" fontId="7" fillId="0" borderId="0" xfId="1" quotePrefix="1" applyNumberFormat="1" applyFont="1" applyAlignment="1">
      <alignment horizontal="center" vertical="center"/>
    </xf>
    <xf numFmtId="49" fontId="5" fillId="0" borderId="0" xfId="0" applyNumberFormat="1" applyFont="1" applyAlignment="1">
      <alignment vertical="center"/>
    </xf>
    <xf numFmtId="49" fontId="5" fillId="0" borderId="0" xfId="0" quotePrefix="1" applyNumberFormat="1" applyFont="1" applyAlignment="1">
      <alignment vertical="center"/>
    </xf>
    <xf numFmtId="0" fontId="0" fillId="0" borderId="0" xfId="0"/>
    <xf numFmtId="0" fontId="35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1" fillId="0" borderId="10" xfId="0" applyFont="1" applyBorder="1" applyAlignment="1"/>
    <xf numFmtId="49" fontId="35" fillId="0" borderId="0" xfId="0" applyNumberFormat="1" applyFont="1" applyBorder="1" applyAlignment="1">
      <alignment horizontal="center" vertical="center"/>
    </xf>
    <xf numFmtId="49" fontId="22" fillId="0" borderId="32" xfId="0" applyNumberFormat="1" applyFont="1" applyBorder="1" applyAlignment="1">
      <alignment vertical="top" shrinkToFit="1"/>
    </xf>
    <xf numFmtId="0" fontId="22" fillId="0" borderId="34" xfId="0" applyFont="1" applyBorder="1" applyAlignment="1">
      <alignment shrinkToFit="1"/>
    </xf>
    <xf numFmtId="0" fontId="41" fillId="0" borderId="0" xfId="0" applyFont="1" applyBorder="1" applyAlignment="1">
      <alignment horizontal="center" vertical="center"/>
    </xf>
    <xf numFmtId="0" fontId="35" fillId="0" borderId="23" xfId="0" applyFont="1" applyBorder="1" applyAlignment="1"/>
    <xf numFmtId="0" fontId="41" fillId="0" borderId="31" xfId="0" applyFont="1" applyBorder="1" applyAlignment="1">
      <alignment horizontal="center" vertical="center"/>
    </xf>
    <xf numFmtId="0" fontId="13" fillId="7" borderId="16" xfId="0" applyFont="1" applyFill="1" applyBorder="1" applyAlignment="1">
      <alignment horizontal="center" shrinkToFit="1"/>
    </xf>
    <xf numFmtId="0" fontId="38" fillId="7" borderId="16" xfId="0" applyFont="1" applyFill="1" applyBorder="1" applyAlignment="1">
      <alignment horizontal="center" shrinkToFit="1"/>
    </xf>
    <xf numFmtId="0" fontId="13" fillId="8" borderId="16" xfId="0" applyFont="1" applyFill="1" applyBorder="1" applyAlignment="1">
      <alignment horizontal="center" shrinkToFit="1"/>
    </xf>
    <xf numFmtId="0" fontId="38" fillId="8" borderId="16" xfId="0" applyFont="1" applyFill="1" applyBorder="1" applyAlignment="1">
      <alignment horizontal="center" shrinkToFit="1"/>
    </xf>
    <xf numFmtId="49" fontId="22" fillId="0" borderId="0" xfId="0" applyNumberFormat="1" applyFont="1" applyAlignment="1"/>
    <xf numFmtId="0" fontId="0" fillId="0" borderId="0" xfId="0" applyAlignment="1"/>
    <xf numFmtId="49" fontId="22" fillId="6" borderId="0" xfId="0" applyNumberFormat="1" applyFont="1" applyFill="1" applyAlignment="1"/>
    <xf numFmtId="0" fontId="0" fillId="6" borderId="0" xfId="0" applyFill="1" applyAlignment="1"/>
    <xf numFmtId="49" fontId="22" fillId="4" borderId="0" xfId="0" applyNumberFormat="1" applyFont="1" applyFill="1"/>
  </cellXfs>
  <cellStyles count="8">
    <cellStyle name="標準" xfId="0" builtinId="0"/>
    <cellStyle name="標準 2" xfId="1" xr:uid="{0ECA8D36-5D7F-4A93-BD17-F0BE28DF3DC3}"/>
    <cellStyle name="標準 3" xfId="3" xr:uid="{9D2E5E02-0289-4856-8698-782BA864A039}"/>
    <cellStyle name="標準 3 2" xfId="6" xr:uid="{96B844DC-5A97-46FD-AF37-3F7117CF1CE0}"/>
    <cellStyle name="標準 4" xfId="5" xr:uid="{03FAA1D8-3BAC-4AE7-8178-8945D6F89937}"/>
    <cellStyle name="標準_第31回秋季中央大会一部１" xfId="2" xr:uid="{B47BB625-57D6-4CAF-8296-FED06919D051}"/>
    <cellStyle name="標準_第34回秋季中央大会一部" xfId="7" xr:uid="{EE2E60D6-C844-499E-95D9-601F96B11C4D}"/>
    <cellStyle name="標準_第８回低学年大会" xfId="4" xr:uid="{F9089EC2-9F69-4AC0-BFD8-8CABDA281D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pinpon\&#26032;&#12375;&#12356;&#65420;&#65387;&#65433;&#65408;&#65438;\&#22899;&#12471;&#12531;&#12464;&#1252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3B3CE-AE95-44EF-9275-3401EA5D3BD0}">
  <dimension ref="A1:AQ102"/>
  <sheetViews>
    <sheetView showGridLines="0" tabSelected="1" topLeftCell="A30" zoomScaleNormal="100" workbookViewId="0">
      <selection activeCell="AC48" sqref="AC48"/>
    </sheetView>
  </sheetViews>
  <sheetFormatPr defaultColWidth="9" defaultRowHeight="15"/>
  <cols>
    <col min="1" max="1" width="1.08984375" style="190" customWidth="1"/>
    <col min="2" max="5" width="5.08984375" style="87" customWidth="1"/>
    <col min="6" max="6" width="6.6328125" style="87" customWidth="1"/>
    <col min="7" max="9" width="0.453125" style="107" customWidth="1"/>
    <col min="10" max="12" width="2.6328125" style="87" customWidth="1"/>
    <col min="13" max="13" width="4.1796875" style="88" bestFit="1" customWidth="1"/>
    <col min="14" max="14" width="8" style="5" bestFit="1" customWidth="1"/>
    <col min="15" max="15" width="2.08984375" style="30" customWidth="1"/>
    <col min="16" max="16" width="7.08984375" style="26" customWidth="1"/>
    <col min="17" max="17" width="2.08984375" style="27" customWidth="1"/>
    <col min="18" max="18" width="6.36328125" style="28" bestFit="1" customWidth="1"/>
    <col min="19" max="19" width="2.08984375" style="27" customWidth="1"/>
    <col min="20" max="20" width="6" style="28" bestFit="1" customWidth="1"/>
    <col min="21" max="21" width="2.08984375" style="27" customWidth="1"/>
    <col min="22" max="22" width="4.453125" style="28" bestFit="1" customWidth="1"/>
    <col min="23" max="23" width="2.08984375" style="27" customWidth="1"/>
    <col min="24" max="24" width="2.36328125" style="28" customWidth="1"/>
    <col min="25" max="37" width="2.36328125" style="29" customWidth="1"/>
    <col min="38" max="38" width="7.6328125" style="105" customWidth="1"/>
    <col min="39" max="39" width="4" style="89" bestFit="1" customWidth="1"/>
    <col min="40" max="40" width="4" style="89" customWidth="1"/>
    <col min="41" max="41" width="21.36328125" style="89" customWidth="1"/>
    <col min="42" max="42" width="3.90625" style="105" customWidth="1"/>
    <col min="43" max="43" width="7.6328125" style="48" customWidth="1"/>
    <col min="44" max="16384" width="9" style="11"/>
  </cols>
  <sheetData>
    <row r="1" spans="1:43" ht="22">
      <c r="B1" s="1" t="s">
        <v>0</v>
      </c>
      <c r="C1" s="2"/>
      <c r="D1" s="2"/>
      <c r="E1" s="2"/>
      <c r="F1" s="3" t="s">
        <v>1</v>
      </c>
      <c r="G1" s="188"/>
      <c r="H1" s="188"/>
      <c r="I1" s="188"/>
      <c r="J1" s="2"/>
      <c r="K1" s="2"/>
      <c r="L1" s="2"/>
      <c r="M1" s="4"/>
      <c r="O1" s="6"/>
      <c r="P1" s="7"/>
      <c r="Q1" s="8"/>
      <c r="R1" s="9"/>
      <c r="S1" s="8"/>
      <c r="T1" s="4"/>
      <c r="U1" s="8"/>
      <c r="V1" s="4"/>
      <c r="W1" s="8"/>
      <c r="X1" s="4"/>
      <c r="Y1" s="10"/>
      <c r="Z1" s="10"/>
      <c r="AA1" s="10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89"/>
      <c r="AP1" s="89"/>
      <c r="AQ1" s="12"/>
    </row>
    <row r="2" spans="1:43" s="14" customFormat="1" ht="9.9" customHeight="1">
      <c r="A2" s="191"/>
      <c r="B2" s="13"/>
      <c r="C2" s="13"/>
      <c r="D2" s="13"/>
      <c r="E2" s="13"/>
      <c r="F2" s="13"/>
      <c r="G2" s="107"/>
      <c r="H2" s="107"/>
      <c r="I2" s="107"/>
      <c r="J2" s="13"/>
      <c r="K2" s="13"/>
      <c r="L2" s="13"/>
      <c r="N2" s="15"/>
      <c r="O2" s="16"/>
      <c r="P2" s="17"/>
      <c r="Q2" s="18"/>
      <c r="R2" s="19"/>
      <c r="S2" s="18"/>
      <c r="T2" s="19"/>
      <c r="U2" s="18"/>
      <c r="V2" s="19"/>
      <c r="W2" s="18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91"/>
      <c r="AM2" s="92"/>
      <c r="AN2" s="92"/>
      <c r="AO2" s="92"/>
      <c r="AP2" s="91"/>
      <c r="AQ2" s="20"/>
    </row>
    <row r="3" spans="1:43" s="23" customFormat="1" ht="16" customHeight="1">
      <c r="A3" s="192" t="s">
        <v>2</v>
      </c>
      <c r="B3" s="285" t="s">
        <v>3</v>
      </c>
      <c r="C3" s="285"/>
      <c r="D3" s="285"/>
      <c r="E3" s="285"/>
      <c r="F3" s="285"/>
      <c r="G3" s="286" t="s">
        <v>4</v>
      </c>
      <c r="H3" s="286"/>
      <c r="I3" s="286"/>
      <c r="J3" s="285" t="s">
        <v>5</v>
      </c>
      <c r="K3" s="285"/>
      <c r="L3" s="285"/>
      <c r="M3" s="21" t="s">
        <v>6</v>
      </c>
      <c r="N3" s="287"/>
      <c r="O3" s="287"/>
      <c r="P3" s="288"/>
      <c r="Q3" s="289"/>
      <c r="R3" s="290"/>
      <c r="S3" s="290"/>
      <c r="T3" s="290"/>
      <c r="U3" s="290"/>
      <c r="V3" s="290"/>
      <c r="W3" s="290"/>
      <c r="X3" s="290"/>
      <c r="Y3" s="290"/>
      <c r="Z3" s="290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93"/>
      <c r="AM3" s="94"/>
      <c r="AN3" s="94"/>
      <c r="AO3" s="94"/>
      <c r="AP3" s="93"/>
      <c r="AQ3" s="24"/>
    </row>
    <row r="4" spans="1:43" ht="11.15" customHeight="1" thickBot="1">
      <c r="A4" s="194">
        <v>1</v>
      </c>
      <c r="B4" s="242" t="str">
        <f>VLOOKUP(A4,$AM$4:$AO$35,3,FALSE)</f>
        <v>大森フライヤーズ</v>
      </c>
      <c r="C4" s="243"/>
      <c r="D4" s="243"/>
      <c r="E4" s="243"/>
      <c r="F4" s="244"/>
      <c r="G4" s="202">
        <f>VLOOKUP(A4,$AM$4:$AP$35,4,FALSE)</f>
        <v>1</v>
      </c>
      <c r="H4" s="203"/>
      <c r="I4" s="204"/>
      <c r="J4" s="208" t="str">
        <f>VLOOKUP(A4,$AM$4:$AO$35,2,FALSE)</f>
        <v>中</v>
      </c>
      <c r="K4" s="209"/>
      <c r="L4" s="210"/>
      <c r="M4" s="214">
        <v>1</v>
      </c>
      <c r="N4" s="110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89">
        <v>1</v>
      </c>
      <c r="AM4" s="95">
        <v>1</v>
      </c>
      <c r="AN4" s="95" t="s">
        <v>7</v>
      </c>
      <c r="AO4" s="96" t="s">
        <v>8</v>
      </c>
      <c r="AP4" s="89">
        <v>1</v>
      </c>
      <c r="AQ4" s="12"/>
    </row>
    <row r="5" spans="1:43" ht="11.15" customHeight="1" thickTop="1" thickBot="1">
      <c r="A5" s="195"/>
      <c r="B5" s="245"/>
      <c r="C5" s="246"/>
      <c r="D5" s="246"/>
      <c r="E5" s="246"/>
      <c r="F5" s="247"/>
      <c r="G5" s="205"/>
      <c r="H5" s="206"/>
      <c r="I5" s="207"/>
      <c r="J5" s="211"/>
      <c r="K5" s="212"/>
      <c r="L5" s="213"/>
      <c r="M5" s="214"/>
      <c r="N5" s="147" t="s">
        <v>9</v>
      </c>
      <c r="O5" s="111" t="s">
        <v>10</v>
      </c>
      <c r="P5" s="112" t="s">
        <v>71</v>
      </c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89">
        <v>2</v>
      </c>
      <c r="AM5" s="95">
        <f>AM4+1</f>
        <v>2</v>
      </c>
      <c r="AN5" s="95" t="s">
        <v>7</v>
      </c>
      <c r="AO5" s="96" t="s">
        <v>11</v>
      </c>
      <c r="AP5" s="89">
        <v>2</v>
      </c>
      <c r="AQ5" s="12"/>
    </row>
    <row r="6" spans="1:43" ht="11.15" customHeight="1" thickTop="1">
      <c r="A6" s="194">
        <v>26</v>
      </c>
      <c r="B6" s="221" t="str">
        <f>VLOOKUP(A6,$AM$4:$AO$35,3,FALSE)</f>
        <v>土気グリーンウエーブ</v>
      </c>
      <c r="C6" s="222"/>
      <c r="D6" s="222"/>
      <c r="E6" s="222"/>
      <c r="F6" s="223"/>
      <c r="G6" s="202">
        <f>VLOOKUP(A6,$AM$4:$AP$35,4,FALSE)</f>
        <v>4</v>
      </c>
      <c r="H6" s="203"/>
      <c r="I6" s="204"/>
      <c r="J6" s="208" t="str">
        <f>VLOOKUP(A6,$AM$4:$AO$35,2,FALSE)</f>
        <v>緑</v>
      </c>
      <c r="K6" s="209"/>
      <c r="L6" s="210"/>
      <c r="M6" s="214">
        <v>2</v>
      </c>
      <c r="N6" s="148" t="s">
        <v>12</v>
      </c>
      <c r="O6" s="25"/>
      <c r="P6" s="113" t="s">
        <v>72</v>
      </c>
      <c r="Q6" s="173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89">
        <v>3</v>
      </c>
      <c r="AM6" s="95">
        <f t="shared" ref="AM6:AM35" si="0">AM5+1</f>
        <v>3</v>
      </c>
      <c r="AN6" s="95" t="s">
        <v>7</v>
      </c>
      <c r="AO6" s="96" t="s">
        <v>13</v>
      </c>
      <c r="AP6" s="89">
        <v>3</v>
      </c>
      <c r="AQ6" s="12"/>
    </row>
    <row r="7" spans="1:43" ht="11.15" customHeight="1" thickBot="1">
      <c r="A7" s="195"/>
      <c r="B7" s="224"/>
      <c r="C7" s="225"/>
      <c r="D7" s="225"/>
      <c r="E7" s="225"/>
      <c r="F7" s="226"/>
      <c r="G7" s="205"/>
      <c r="H7" s="206"/>
      <c r="I7" s="207"/>
      <c r="J7" s="211"/>
      <c r="K7" s="212"/>
      <c r="L7" s="213"/>
      <c r="M7" s="214"/>
      <c r="N7" s="149"/>
      <c r="O7" s="229" t="s">
        <v>14</v>
      </c>
      <c r="P7" s="230"/>
      <c r="Q7" s="174">
        <v>17</v>
      </c>
      <c r="R7" s="175" t="s">
        <v>96</v>
      </c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89">
        <v>4</v>
      </c>
      <c r="AM7" s="95">
        <f t="shared" si="0"/>
        <v>4</v>
      </c>
      <c r="AN7" s="95" t="s">
        <v>7</v>
      </c>
      <c r="AO7" s="96" t="s">
        <v>15</v>
      </c>
      <c r="AP7" s="89">
        <v>4</v>
      </c>
      <c r="AQ7" s="12"/>
    </row>
    <row r="8" spans="1:43" ht="11.15" customHeight="1" thickTop="1" thickBot="1">
      <c r="A8" s="194">
        <v>32</v>
      </c>
      <c r="B8" s="196" t="str">
        <f>VLOOKUP(A8,$AM$4:$AO$35,3,FALSE)</f>
        <v>高洲コンドルス</v>
      </c>
      <c r="C8" s="197"/>
      <c r="D8" s="197"/>
      <c r="E8" s="197"/>
      <c r="F8" s="198"/>
      <c r="G8" s="202">
        <f t="shared" ref="G8" si="1">VLOOKUP(A8,$AM$4:$AP$35,4,FALSE)</f>
        <v>5</v>
      </c>
      <c r="H8" s="203"/>
      <c r="I8" s="204"/>
      <c r="J8" s="208" t="str">
        <f>VLOOKUP(A8,$AM$4:$AO$35,2,FALSE)</f>
        <v>美</v>
      </c>
      <c r="K8" s="209"/>
      <c r="L8" s="210"/>
      <c r="M8" s="214">
        <v>3</v>
      </c>
      <c r="N8" s="150"/>
      <c r="O8" s="227" t="s">
        <v>88</v>
      </c>
      <c r="P8" s="228"/>
      <c r="R8" s="33" t="s">
        <v>97</v>
      </c>
      <c r="S8" s="173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97">
        <v>5</v>
      </c>
      <c r="AM8" s="95">
        <f t="shared" si="0"/>
        <v>5</v>
      </c>
      <c r="AN8" s="95" t="s">
        <v>7</v>
      </c>
      <c r="AO8" s="96" t="s">
        <v>16</v>
      </c>
      <c r="AP8" s="97">
        <v>5</v>
      </c>
      <c r="AQ8" s="12"/>
    </row>
    <row r="9" spans="1:43" ht="11.15" customHeight="1" thickTop="1" thickBot="1">
      <c r="A9" s="195"/>
      <c r="B9" s="199"/>
      <c r="C9" s="200"/>
      <c r="D9" s="200"/>
      <c r="E9" s="200"/>
      <c r="F9" s="201"/>
      <c r="G9" s="205"/>
      <c r="H9" s="206"/>
      <c r="I9" s="207"/>
      <c r="J9" s="211"/>
      <c r="K9" s="212"/>
      <c r="L9" s="213"/>
      <c r="M9" s="214"/>
      <c r="N9" s="151" t="s">
        <v>9</v>
      </c>
      <c r="O9" s="111">
        <v>2</v>
      </c>
      <c r="P9" s="116" t="s">
        <v>73</v>
      </c>
      <c r="Q9" s="131"/>
      <c r="R9" s="35"/>
      <c r="S9" s="177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89">
        <v>1</v>
      </c>
      <c r="AM9" s="95">
        <f t="shared" si="0"/>
        <v>6</v>
      </c>
      <c r="AN9" s="95" t="s">
        <v>17</v>
      </c>
      <c r="AO9" s="96" t="s">
        <v>18</v>
      </c>
      <c r="AP9" s="89">
        <v>1</v>
      </c>
      <c r="AQ9" s="12"/>
    </row>
    <row r="10" spans="1:43" ht="11.15" customHeight="1" thickTop="1">
      <c r="A10" s="194">
        <v>13</v>
      </c>
      <c r="B10" s="221" t="str">
        <f>VLOOKUP(A10,$AM$4:$AO$35,3,FALSE)</f>
        <v>穴川タイガース</v>
      </c>
      <c r="C10" s="222"/>
      <c r="D10" s="222"/>
      <c r="E10" s="222"/>
      <c r="F10" s="223"/>
      <c r="G10" s="202">
        <f t="shared" ref="G10" si="2">VLOOKUP(A10,$AM$4:$AP$35,4,FALSE)</f>
        <v>3</v>
      </c>
      <c r="H10" s="203"/>
      <c r="I10" s="204"/>
      <c r="J10" s="208" t="str">
        <f>VLOOKUP(A10,$AM$4:$AO$35,2,FALSE)</f>
        <v>稲</v>
      </c>
      <c r="K10" s="209"/>
      <c r="L10" s="210"/>
      <c r="M10" s="214">
        <v>4</v>
      </c>
      <c r="N10" s="148" t="s">
        <v>19</v>
      </c>
      <c r="O10" s="25"/>
      <c r="P10" s="108" t="s">
        <v>74</v>
      </c>
      <c r="Q10" s="117"/>
      <c r="S10" s="174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89">
        <v>2</v>
      </c>
      <c r="AM10" s="95">
        <f t="shared" si="0"/>
        <v>7</v>
      </c>
      <c r="AN10" s="95" t="s">
        <v>17</v>
      </c>
      <c r="AO10" s="96" t="s">
        <v>20</v>
      </c>
      <c r="AP10" s="89">
        <v>2</v>
      </c>
      <c r="AQ10" s="12"/>
    </row>
    <row r="11" spans="1:43" ht="11.15" customHeight="1" thickBot="1">
      <c r="A11" s="195"/>
      <c r="B11" s="224"/>
      <c r="C11" s="225"/>
      <c r="D11" s="225"/>
      <c r="E11" s="225"/>
      <c r="F11" s="226"/>
      <c r="G11" s="205"/>
      <c r="H11" s="206"/>
      <c r="I11" s="207"/>
      <c r="J11" s="211"/>
      <c r="K11" s="212"/>
      <c r="L11" s="213"/>
      <c r="M11" s="214"/>
      <c r="N11" s="32"/>
      <c r="P11" s="250" t="s">
        <v>21</v>
      </c>
      <c r="Q11" s="228"/>
      <c r="R11" s="228"/>
      <c r="S11" s="174">
        <v>25</v>
      </c>
      <c r="T11" s="178" t="s">
        <v>109</v>
      </c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89">
        <v>3</v>
      </c>
      <c r="AM11" s="95">
        <f t="shared" si="0"/>
        <v>8</v>
      </c>
      <c r="AN11" s="95" t="s">
        <v>17</v>
      </c>
      <c r="AO11" s="96" t="s">
        <v>22</v>
      </c>
      <c r="AP11" s="89">
        <v>3</v>
      </c>
      <c r="AQ11" s="12"/>
    </row>
    <row r="12" spans="1:43" ht="11.15" customHeight="1" thickTop="1" thickBot="1">
      <c r="A12" s="194">
        <v>19</v>
      </c>
      <c r="B12" s="196" t="str">
        <f>VLOOKUP(A12,$AM$4:$AO$35,3,FALSE)</f>
        <v>都賀の台、高根、ホープス連合</v>
      </c>
      <c r="C12" s="197"/>
      <c r="D12" s="197"/>
      <c r="E12" s="197"/>
      <c r="F12" s="198"/>
      <c r="G12" s="202">
        <f t="shared" ref="G12" si="3">VLOOKUP(A12,$AM$4:$AP$35,4,FALSE)</f>
        <v>2</v>
      </c>
      <c r="H12" s="203"/>
      <c r="I12" s="204"/>
      <c r="J12" s="208" t="str">
        <f>VLOOKUP(A12,$AM$4:$AO$35,2,FALSE)</f>
        <v>若</v>
      </c>
      <c r="K12" s="209"/>
      <c r="L12" s="210"/>
      <c r="M12" s="214">
        <v>5</v>
      </c>
      <c r="N12" s="115"/>
      <c r="O12" s="127"/>
      <c r="P12" s="250" t="s">
        <v>105</v>
      </c>
      <c r="Q12" s="228"/>
      <c r="R12" s="228"/>
      <c r="T12" s="179" t="s">
        <v>110</v>
      </c>
      <c r="U12" s="114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98">
        <v>4</v>
      </c>
      <c r="AM12" s="95">
        <f>AM11+1</f>
        <v>9</v>
      </c>
      <c r="AN12" s="95" t="s">
        <v>17</v>
      </c>
      <c r="AO12" s="96" t="s">
        <v>23</v>
      </c>
      <c r="AP12" s="98">
        <v>4</v>
      </c>
      <c r="AQ12" s="36"/>
    </row>
    <row r="13" spans="1:43" ht="11.15" customHeight="1" thickTop="1" thickBot="1">
      <c r="A13" s="195"/>
      <c r="B13" s="199"/>
      <c r="C13" s="200"/>
      <c r="D13" s="200"/>
      <c r="E13" s="200"/>
      <c r="F13" s="201"/>
      <c r="G13" s="205"/>
      <c r="H13" s="206"/>
      <c r="I13" s="207"/>
      <c r="J13" s="211"/>
      <c r="K13" s="212"/>
      <c r="L13" s="213"/>
      <c r="M13" s="214"/>
      <c r="N13" s="151" t="s">
        <v>24</v>
      </c>
      <c r="O13" s="128">
        <v>3</v>
      </c>
      <c r="P13" s="116" t="s">
        <v>77</v>
      </c>
      <c r="Q13" s="129"/>
      <c r="R13" s="37"/>
      <c r="T13" s="35"/>
      <c r="U13" s="3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99">
        <v>5</v>
      </c>
      <c r="AM13" s="100">
        <f t="shared" si="0"/>
        <v>10</v>
      </c>
      <c r="AN13" s="100" t="s">
        <v>17</v>
      </c>
      <c r="AO13" s="101" t="s">
        <v>25</v>
      </c>
      <c r="AP13" s="99">
        <v>5</v>
      </c>
      <c r="AQ13" s="36"/>
    </row>
    <row r="14" spans="1:43" ht="11.15" customHeight="1" thickTop="1">
      <c r="A14" s="194">
        <v>8</v>
      </c>
      <c r="B14" s="221" t="str">
        <f>VLOOKUP(A14,$AM$4:$AO$35,3,FALSE)</f>
        <v>黒潮</v>
      </c>
      <c r="C14" s="222"/>
      <c r="D14" s="222"/>
      <c r="E14" s="222"/>
      <c r="F14" s="223"/>
      <c r="G14" s="202">
        <f t="shared" ref="G14" si="4">VLOOKUP(A14,$AM$4:$AP$35,4,FALSE)</f>
        <v>3</v>
      </c>
      <c r="H14" s="203"/>
      <c r="I14" s="204"/>
      <c r="J14" s="208" t="str">
        <f>VLOOKUP(A14,$AM$4:$AO$35,2,FALSE)</f>
        <v>花</v>
      </c>
      <c r="K14" s="209"/>
      <c r="L14" s="210"/>
      <c r="M14" s="214">
        <v>6</v>
      </c>
      <c r="N14" s="148" t="s">
        <v>60</v>
      </c>
      <c r="O14" s="38"/>
      <c r="P14" s="108" t="s">
        <v>78</v>
      </c>
      <c r="Q14" s="173"/>
      <c r="R14" s="37"/>
      <c r="T14" s="35"/>
      <c r="U14" s="3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97">
        <v>1</v>
      </c>
      <c r="AM14" s="100">
        <f t="shared" si="0"/>
        <v>11</v>
      </c>
      <c r="AN14" s="100" t="s">
        <v>26</v>
      </c>
      <c r="AO14" s="101" t="s">
        <v>27</v>
      </c>
      <c r="AP14" s="97">
        <v>1</v>
      </c>
      <c r="AQ14" s="12"/>
    </row>
    <row r="15" spans="1:43" ht="11.15" customHeight="1" thickBot="1">
      <c r="A15" s="195"/>
      <c r="B15" s="224"/>
      <c r="C15" s="225"/>
      <c r="D15" s="225"/>
      <c r="E15" s="225"/>
      <c r="F15" s="226"/>
      <c r="G15" s="205"/>
      <c r="H15" s="206"/>
      <c r="I15" s="207"/>
      <c r="J15" s="211"/>
      <c r="K15" s="212"/>
      <c r="L15" s="213"/>
      <c r="M15" s="214"/>
      <c r="N15" s="149"/>
      <c r="O15" s="229" t="s">
        <v>14</v>
      </c>
      <c r="P15" s="230"/>
      <c r="Q15" s="174">
        <v>18</v>
      </c>
      <c r="R15" s="39" t="s">
        <v>98</v>
      </c>
      <c r="S15" s="131"/>
      <c r="T15" s="35"/>
      <c r="U15" s="3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97">
        <v>2</v>
      </c>
      <c r="AM15" s="100">
        <f t="shared" si="0"/>
        <v>12</v>
      </c>
      <c r="AN15" s="100" t="s">
        <v>26</v>
      </c>
      <c r="AO15" s="101" t="s">
        <v>28</v>
      </c>
      <c r="AP15" s="97">
        <v>2</v>
      </c>
      <c r="AQ15" s="12"/>
    </row>
    <row r="16" spans="1:43" ht="11.15" customHeight="1" thickTop="1">
      <c r="A16" s="194">
        <v>31</v>
      </c>
      <c r="B16" s="221" t="str">
        <f>VLOOKUP(A16,$AM$4:$AO$35,3,FALSE)</f>
        <v>真砂シーホークス</v>
      </c>
      <c r="C16" s="222"/>
      <c r="D16" s="222"/>
      <c r="E16" s="222"/>
      <c r="F16" s="223"/>
      <c r="G16" s="202">
        <f t="shared" ref="G16" si="5">VLOOKUP(A16,$AM$4:$AP$35,4,FALSE)</f>
        <v>4</v>
      </c>
      <c r="H16" s="203"/>
      <c r="I16" s="204"/>
      <c r="J16" s="208" t="str">
        <f>VLOOKUP(A16,$AM$4:$AO$35,2,FALSE)</f>
        <v>美</v>
      </c>
      <c r="K16" s="209"/>
      <c r="L16" s="210"/>
      <c r="M16" s="214">
        <v>7</v>
      </c>
      <c r="N16" s="152"/>
      <c r="O16" s="227" t="s">
        <v>89</v>
      </c>
      <c r="P16" s="228"/>
      <c r="Q16" s="31"/>
      <c r="R16" s="176" t="s">
        <v>99</v>
      </c>
      <c r="U16" s="3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97">
        <v>3</v>
      </c>
      <c r="AM16" s="100">
        <f t="shared" si="0"/>
        <v>13</v>
      </c>
      <c r="AN16" s="100" t="s">
        <v>26</v>
      </c>
      <c r="AO16" s="101" t="s">
        <v>29</v>
      </c>
      <c r="AP16" s="97">
        <v>3</v>
      </c>
      <c r="AQ16" s="12"/>
    </row>
    <row r="17" spans="1:43" ht="11.15" customHeight="1" thickBot="1">
      <c r="A17" s="195"/>
      <c r="B17" s="224"/>
      <c r="C17" s="225"/>
      <c r="D17" s="225"/>
      <c r="E17" s="225"/>
      <c r="F17" s="226"/>
      <c r="G17" s="205"/>
      <c r="H17" s="206"/>
      <c r="I17" s="207"/>
      <c r="J17" s="211"/>
      <c r="K17" s="212"/>
      <c r="L17" s="213"/>
      <c r="M17" s="214"/>
      <c r="N17" s="151" t="s">
        <v>24</v>
      </c>
      <c r="O17" s="34">
        <v>4</v>
      </c>
      <c r="P17" s="130" t="s">
        <v>78</v>
      </c>
      <c r="Q17" s="131"/>
      <c r="R17" s="37"/>
      <c r="U17" s="31"/>
      <c r="V17" s="40"/>
      <c r="W17" s="41"/>
      <c r="X17" s="40"/>
      <c r="Y17" s="40"/>
      <c r="Z17" s="40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97">
        <v>4</v>
      </c>
      <c r="AM17" s="100">
        <f t="shared" si="0"/>
        <v>14</v>
      </c>
      <c r="AN17" s="100" t="s">
        <v>26</v>
      </c>
      <c r="AO17" s="101" t="s">
        <v>30</v>
      </c>
      <c r="AP17" s="97">
        <v>4</v>
      </c>
      <c r="AQ17" s="12"/>
    </row>
    <row r="18" spans="1:43" ht="11.15" customHeight="1" thickTop="1" thickBot="1">
      <c r="A18" s="194">
        <v>23</v>
      </c>
      <c r="B18" s="196" t="str">
        <f>VLOOKUP(A18,$AM$4:$AO$35,3,FALSE)</f>
        <v>泉谷メッツ</v>
      </c>
      <c r="C18" s="197"/>
      <c r="D18" s="197"/>
      <c r="E18" s="197"/>
      <c r="F18" s="198"/>
      <c r="G18" s="202">
        <f t="shared" ref="G18" si="6">VLOOKUP(A18,$AM$4:$AP$35,4,FALSE)</f>
        <v>1</v>
      </c>
      <c r="H18" s="203"/>
      <c r="I18" s="204"/>
      <c r="J18" s="208" t="str">
        <f>VLOOKUP(A18,$AM$4:$AO$35,2,FALSE)</f>
        <v>緑</v>
      </c>
      <c r="K18" s="209"/>
      <c r="L18" s="210"/>
      <c r="M18" s="214">
        <v>8</v>
      </c>
      <c r="N18" s="153" t="s">
        <v>61</v>
      </c>
      <c r="O18" s="133"/>
      <c r="P18" s="132" t="s">
        <v>85</v>
      </c>
      <c r="R18" s="37"/>
      <c r="U18" s="31"/>
      <c r="V18" s="42"/>
      <c r="W18" s="43"/>
      <c r="X18" s="42"/>
      <c r="Y18" s="42"/>
      <c r="Z18" s="42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97">
        <v>5</v>
      </c>
      <c r="AM18" s="100">
        <v>15</v>
      </c>
      <c r="AN18" s="100" t="s">
        <v>26</v>
      </c>
      <c r="AO18" s="101" t="s">
        <v>31</v>
      </c>
      <c r="AP18" s="97">
        <v>5</v>
      </c>
      <c r="AQ18" s="12"/>
    </row>
    <row r="19" spans="1:43" ht="11.15" customHeight="1" thickTop="1" thickBot="1">
      <c r="A19" s="195"/>
      <c r="B19" s="199"/>
      <c r="C19" s="200"/>
      <c r="D19" s="200"/>
      <c r="E19" s="200"/>
      <c r="F19" s="201"/>
      <c r="G19" s="205"/>
      <c r="H19" s="206"/>
      <c r="I19" s="207"/>
      <c r="J19" s="211"/>
      <c r="K19" s="212"/>
      <c r="L19" s="213"/>
      <c r="M19" s="214"/>
      <c r="N19" s="154"/>
      <c r="P19" s="45"/>
      <c r="R19" s="248" t="s">
        <v>116</v>
      </c>
      <c r="S19" s="249"/>
      <c r="T19" s="249"/>
      <c r="U19" s="31">
        <v>29</v>
      </c>
      <c r="V19" s="185" t="s">
        <v>132</v>
      </c>
      <c r="W19" s="129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97">
        <v>6</v>
      </c>
      <c r="AM19" s="100">
        <v>16</v>
      </c>
      <c r="AN19" s="100" t="s">
        <v>26</v>
      </c>
      <c r="AO19" s="101" t="s">
        <v>32</v>
      </c>
      <c r="AP19" s="97">
        <v>6</v>
      </c>
      <c r="AQ19" s="12"/>
    </row>
    <row r="20" spans="1:43" ht="11.15" customHeight="1" thickTop="1" thickBot="1">
      <c r="A20" s="194">
        <v>29</v>
      </c>
      <c r="B20" s="270" t="str">
        <f>VLOOKUP(A20,$AM$4:$AO$35,3,FALSE)</f>
        <v>磯辺シャークス</v>
      </c>
      <c r="C20" s="271"/>
      <c r="D20" s="271"/>
      <c r="E20" s="271"/>
      <c r="F20" s="272"/>
      <c r="G20" s="202">
        <f t="shared" ref="G20" si="7">VLOOKUP(A20,$AM$4:$AP$35,4,FALSE)</f>
        <v>2</v>
      </c>
      <c r="H20" s="203"/>
      <c r="I20" s="204"/>
      <c r="J20" s="208" t="str">
        <f>VLOOKUP(A20,$AM$4:$AO$35,2,FALSE)</f>
        <v>美</v>
      </c>
      <c r="K20" s="209"/>
      <c r="L20" s="210"/>
      <c r="M20" s="241">
        <v>9</v>
      </c>
      <c r="N20" s="150"/>
      <c r="O20" s="127"/>
      <c r="P20" s="17"/>
      <c r="R20" s="248" t="s">
        <v>118</v>
      </c>
      <c r="S20" s="249"/>
      <c r="T20" s="249"/>
      <c r="U20" s="174"/>
      <c r="V20" s="183" t="s">
        <v>130</v>
      </c>
      <c r="W20" s="295"/>
      <c r="X20" s="47"/>
      <c r="Y20" s="47"/>
      <c r="Z20" s="47"/>
      <c r="AL20" s="102">
        <v>7</v>
      </c>
      <c r="AM20" s="100">
        <f t="shared" si="0"/>
        <v>17</v>
      </c>
      <c r="AN20" s="100" t="s">
        <v>26</v>
      </c>
      <c r="AO20" s="103" t="s">
        <v>33</v>
      </c>
      <c r="AP20" s="97">
        <v>7</v>
      </c>
      <c r="AQ20" s="12"/>
    </row>
    <row r="21" spans="1:43" ht="11.15" customHeight="1" thickTop="1" thickBot="1">
      <c r="A21" s="195"/>
      <c r="B21" s="273"/>
      <c r="C21" s="274"/>
      <c r="D21" s="274"/>
      <c r="E21" s="274"/>
      <c r="F21" s="275"/>
      <c r="G21" s="205"/>
      <c r="H21" s="206"/>
      <c r="I21" s="207"/>
      <c r="J21" s="211"/>
      <c r="K21" s="212"/>
      <c r="L21" s="213"/>
      <c r="M21" s="241"/>
      <c r="N21" s="151" t="s">
        <v>24</v>
      </c>
      <c r="O21" s="134">
        <v>5</v>
      </c>
      <c r="P21" s="116" t="s">
        <v>80</v>
      </c>
      <c r="Q21" s="129"/>
      <c r="R21" s="37"/>
      <c r="T21" s="37"/>
      <c r="U21" s="174"/>
      <c r="W21" s="174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97">
        <v>1</v>
      </c>
      <c r="AM21" s="100">
        <f t="shared" si="0"/>
        <v>18</v>
      </c>
      <c r="AN21" s="100" t="s">
        <v>34</v>
      </c>
      <c r="AO21" s="101" t="s">
        <v>35</v>
      </c>
      <c r="AP21" s="97">
        <v>1</v>
      </c>
      <c r="AQ21" s="12"/>
    </row>
    <row r="22" spans="1:43" ht="11.15" customHeight="1" thickTop="1">
      <c r="A22" s="194">
        <v>22</v>
      </c>
      <c r="B22" s="221" t="str">
        <f>VLOOKUP(A22,$AM$4:$AO$35,3,FALSE)</f>
        <v>都賀ジャガーズ</v>
      </c>
      <c r="C22" s="222"/>
      <c r="D22" s="222"/>
      <c r="E22" s="222"/>
      <c r="F22" s="223"/>
      <c r="G22" s="202">
        <f t="shared" ref="G22" si="8">VLOOKUP(A22,$AM$4:$AP$35,4,FALSE)</f>
        <v>5</v>
      </c>
      <c r="H22" s="203"/>
      <c r="I22" s="204"/>
      <c r="J22" s="208" t="str">
        <f>VLOOKUP(A22,$AM$4:$AO$35,2,FALSE)</f>
        <v>若</v>
      </c>
      <c r="K22" s="209"/>
      <c r="L22" s="210"/>
      <c r="M22" s="214">
        <v>10</v>
      </c>
      <c r="N22" s="148" t="s">
        <v>62</v>
      </c>
      <c r="O22" s="25"/>
      <c r="P22" s="108" t="s">
        <v>82</v>
      </c>
      <c r="Q22" s="173"/>
      <c r="R22" s="37"/>
      <c r="T22" s="37"/>
      <c r="U22" s="174"/>
      <c r="W22" s="174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89">
        <v>2</v>
      </c>
      <c r="AM22" s="95">
        <f t="shared" si="0"/>
        <v>19</v>
      </c>
      <c r="AN22" s="95" t="s">
        <v>36</v>
      </c>
      <c r="AO22" s="96" t="s">
        <v>37</v>
      </c>
      <c r="AP22" s="89">
        <v>2</v>
      </c>
      <c r="AQ22" s="12"/>
    </row>
    <row r="23" spans="1:43" ht="11.15" customHeight="1" thickBot="1">
      <c r="A23" s="195"/>
      <c r="B23" s="224"/>
      <c r="C23" s="225"/>
      <c r="D23" s="225"/>
      <c r="E23" s="225"/>
      <c r="F23" s="226"/>
      <c r="G23" s="205"/>
      <c r="H23" s="206"/>
      <c r="I23" s="207"/>
      <c r="J23" s="211"/>
      <c r="K23" s="212"/>
      <c r="L23" s="213"/>
      <c r="M23" s="214"/>
      <c r="N23" s="49"/>
      <c r="O23" s="229" t="s">
        <v>14</v>
      </c>
      <c r="P23" s="230"/>
      <c r="Q23" s="166">
        <v>19</v>
      </c>
      <c r="R23" s="170" t="s">
        <v>100</v>
      </c>
      <c r="T23" s="37"/>
      <c r="U23" s="174"/>
      <c r="W23" s="174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89">
        <v>3</v>
      </c>
      <c r="AM23" s="95">
        <f t="shared" si="0"/>
        <v>20</v>
      </c>
      <c r="AN23" s="95" t="s">
        <v>36</v>
      </c>
      <c r="AO23" s="96" t="s">
        <v>38</v>
      </c>
      <c r="AP23" s="89">
        <v>3</v>
      </c>
      <c r="AQ23" s="12"/>
    </row>
    <row r="24" spans="1:43" ht="11.15" customHeight="1" thickTop="1">
      <c r="A24" s="194">
        <v>5</v>
      </c>
      <c r="B24" s="221" t="str">
        <f>VLOOKUP(A24,$AM$4:$AO$35,3,FALSE)</f>
        <v>院内イーグルス</v>
      </c>
      <c r="C24" s="222"/>
      <c r="D24" s="222"/>
      <c r="E24" s="222"/>
      <c r="F24" s="223"/>
      <c r="G24" s="202">
        <f t="shared" ref="G24" si="9">VLOOKUP(A24,$AM$4:$AP$35,4,FALSE)</f>
        <v>5</v>
      </c>
      <c r="H24" s="203"/>
      <c r="I24" s="204"/>
      <c r="J24" s="208" t="str">
        <f>VLOOKUP(A24,$AM$4:$AO$35,2,FALSE)</f>
        <v>中</v>
      </c>
      <c r="K24" s="209"/>
      <c r="L24" s="210"/>
      <c r="M24" s="214">
        <v>11</v>
      </c>
      <c r="N24" s="46"/>
      <c r="O24" s="227" t="s">
        <v>90</v>
      </c>
      <c r="P24" s="228"/>
      <c r="Q24" s="51"/>
      <c r="R24" s="172" t="s">
        <v>98</v>
      </c>
      <c r="S24" s="173"/>
      <c r="T24" s="37"/>
      <c r="U24" s="174"/>
      <c r="W24" s="174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89">
        <v>4</v>
      </c>
      <c r="AM24" s="95">
        <f t="shared" si="0"/>
        <v>21</v>
      </c>
      <c r="AN24" s="95" t="s">
        <v>36</v>
      </c>
      <c r="AO24" s="96" t="s">
        <v>39</v>
      </c>
      <c r="AP24" s="89">
        <v>4</v>
      </c>
      <c r="AQ24" s="12"/>
    </row>
    <row r="25" spans="1:43" ht="11.15" customHeight="1" thickBot="1">
      <c r="A25" s="195"/>
      <c r="B25" s="224"/>
      <c r="C25" s="225"/>
      <c r="D25" s="225"/>
      <c r="E25" s="225"/>
      <c r="F25" s="226"/>
      <c r="G25" s="205"/>
      <c r="H25" s="206"/>
      <c r="I25" s="207"/>
      <c r="J25" s="211"/>
      <c r="K25" s="212"/>
      <c r="L25" s="213"/>
      <c r="M25" s="214"/>
      <c r="N25" s="151" t="s">
        <v>9</v>
      </c>
      <c r="O25" s="52">
        <v>6</v>
      </c>
      <c r="P25" s="143" t="s">
        <v>72</v>
      </c>
      <c r="Q25" s="50"/>
      <c r="R25" s="53"/>
      <c r="S25" s="174"/>
      <c r="T25" s="37"/>
      <c r="U25" s="174"/>
      <c r="W25" s="174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97">
        <v>5</v>
      </c>
      <c r="AM25" s="95">
        <f t="shared" si="0"/>
        <v>22</v>
      </c>
      <c r="AN25" s="95" t="s">
        <v>36</v>
      </c>
      <c r="AO25" s="104" t="s">
        <v>40</v>
      </c>
      <c r="AP25" s="89">
        <v>5</v>
      </c>
      <c r="AQ25" s="12"/>
    </row>
    <row r="26" spans="1:43" ht="11.15" customHeight="1" thickTop="1" thickBot="1">
      <c r="A26" s="194">
        <v>12</v>
      </c>
      <c r="B26" s="196" t="str">
        <f t="shared" ref="B26" si="10">VLOOKUP(A26,$AM$4:$AO$35,3,FALSE)</f>
        <v>緑町レッドイーグルス</v>
      </c>
      <c r="C26" s="197"/>
      <c r="D26" s="197"/>
      <c r="E26" s="197"/>
      <c r="F26" s="198"/>
      <c r="G26" s="202">
        <f t="shared" ref="G26" si="11">VLOOKUP(A26,$AM$4:$AP$35,4,FALSE)</f>
        <v>2</v>
      </c>
      <c r="H26" s="203"/>
      <c r="I26" s="204"/>
      <c r="J26" s="208" t="str">
        <f>VLOOKUP(A26,$AM$4:$AO$35,2,FALSE)</f>
        <v>稲</v>
      </c>
      <c r="K26" s="209"/>
      <c r="L26" s="210"/>
      <c r="M26" s="214">
        <v>12</v>
      </c>
      <c r="N26" s="239" t="s">
        <v>41</v>
      </c>
      <c r="O26" s="240"/>
      <c r="P26" s="121" t="s">
        <v>75</v>
      </c>
      <c r="Q26" s="120"/>
      <c r="R26" s="54"/>
      <c r="S26" s="174"/>
      <c r="T26" s="37"/>
      <c r="U26" s="174"/>
      <c r="W26" s="174"/>
      <c r="AA26" s="55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89">
        <v>1</v>
      </c>
      <c r="AM26" s="95">
        <f t="shared" si="0"/>
        <v>23</v>
      </c>
      <c r="AN26" s="95" t="s">
        <v>42</v>
      </c>
      <c r="AO26" s="96" t="s">
        <v>43</v>
      </c>
      <c r="AP26" s="97">
        <v>1</v>
      </c>
      <c r="AQ26" s="12"/>
    </row>
    <row r="27" spans="1:43" ht="11.15" customHeight="1" thickTop="1" thickBot="1">
      <c r="A27" s="195"/>
      <c r="B27" s="199"/>
      <c r="C27" s="200"/>
      <c r="D27" s="200"/>
      <c r="E27" s="200"/>
      <c r="F27" s="201"/>
      <c r="G27" s="205"/>
      <c r="H27" s="206"/>
      <c r="I27" s="207"/>
      <c r="J27" s="211"/>
      <c r="K27" s="212"/>
      <c r="L27" s="213"/>
      <c r="M27" s="214"/>
      <c r="N27" s="118"/>
      <c r="O27" s="119"/>
      <c r="P27" s="250" t="s">
        <v>21</v>
      </c>
      <c r="Q27" s="228"/>
      <c r="R27" s="228"/>
      <c r="S27" s="174">
        <v>26</v>
      </c>
      <c r="T27" s="180" t="s">
        <v>111</v>
      </c>
      <c r="U27" s="184"/>
      <c r="W27" s="174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89">
        <v>2</v>
      </c>
      <c r="AM27" s="95">
        <f t="shared" si="0"/>
        <v>24</v>
      </c>
      <c r="AN27" s="95" t="s">
        <v>44</v>
      </c>
      <c r="AO27" s="104" t="s">
        <v>45</v>
      </c>
      <c r="AP27" s="89">
        <v>2</v>
      </c>
      <c r="AQ27" s="12"/>
    </row>
    <row r="28" spans="1:43" ht="11.15" customHeight="1" thickTop="1" thickBot="1">
      <c r="A28" s="194">
        <v>25</v>
      </c>
      <c r="B28" s="196" t="str">
        <f t="shared" ref="B28" si="12">VLOOKUP(A28,$AM$4:$AO$35,3,FALSE)</f>
        <v>あすみが丘ゴールデンスターズ</v>
      </c>
      <c r="C28" s="197"/>
      <c r="D28" s="197"/>
      <c r="E28" s="197"/>
      <c r="F28" s="198"/>
      <c r="G28" s="202">
        <f t="shared" ref="G28" si="13">VLOOKUP(A28,$AM$4:$AP$35,4,FALSE)</f>
        <v>3</v>
      </c>
      <c r="H28" s="203"/>
      <c r="I28" s="204"/>
      <c r="J28" s="208" t="str">
        <f>VLOOKUP(A28,$AM$4:$AO$35,2,FALSE)</f>
        <v>緑</v>
      </c>
      <c r="K28" s="209"/>
      <c r="L28" s="210"/>
      <c r="M28" s="241">
        <v>13</v>
      </c>
      <c r="N28" s="135"/>
      <c r="O28" s="136"/>
      <c r="P28" s="250" t="s">
        <v>106</v>
      </c>
      <c r="Q28" s="228"/>
      <c r="R28" s="228"/>
      <c r="S28" s="31"/>
      <c r="T28" s="39" t="s">
        <v>112</v>
      </c>
      <c r="W28" s="174"/>
      <c r="AA28" s="278"/>
      <c r="AB28" s="279"/>
      <c r="AC28" s="279"/>
      <c r="AD28" s="279"/>
      <c r="AE28" s="280"/>
      <c r="AF28" s="280"/>
      <c r="AG28" s="280"/>
      <c r="AH28" s="280"/>
      <c r="AI28" s="280"/>
      <c r="AJ28" s="59"/>
      <c r="AK28" s="59"/>
      <c r="AL28" s="89">
        <v>3</v>
      </c>
      <c r="AM28" s="95">
        <f t="shared" si="0"/>
        <v>25</v>
      </c>
      <c r="AN28" s="95" t="s">
        <v>44</v>
      </c>
      <c r="AO28" s="96" t="s">
        <v>46</v>
      </c>
      <c r="AP28" s="89">
        <v>3</v>
      </c>
      <c r="AQ28" s="12"/>
    </row>
    <row r="29" spans="1:43" ht="11.15" customHeight="1" thickTop="1" thickBot="1">
      <c r="A29" s="195"/>
      <c r="B29" s="199"/>
      <c r="C29" s="200"/>
      <c r="D29" s="200"/>
      <c r="E29" s="200"/>
      <c r="F29" s="201"/>
      <c r="G29" s="205"/>
      <c r="H29" s="206"/>
      <c r="I29" s="207"/>
      <c r="J29" s="211"/>
      <c r="K29" s="212"/>
      <c r="L29" s="213"/>
      <c r="M29" s="241"/>
      <c r="N29" s="151" t="s">
        <v>24</v>
      </c>
      <c r="O29" s="137">
        <v>7</v>
      </c>
      <c r="P29" s="138" t="s">
        <v>79</v>
      </c>
      <c r="Q29" s="139"/>
      <c r="R29" s="54"/>
      <c r="S29" s="31"/>
      <c r="T29" s="37"/>
      <c r="W29" s="174"/>
      <c r="AA29" s="280"/>
      <c r="AB29" s="280"/>
      <c r="AC29" s="280"/>
      <c r="AD29" s="280"/>
      <c r="AE29" s="280"/>
      <c r="AF29" s="280"/>
      <c r="AG29" s="280"/>
      <c r="AH29" s="280"/>
      <c r="AI29" s="280"/>
      <c r="AJ29" s="59"/>
      <c r="AK29" s="59"/>
      <c r="AL29" s="89">
        <v>4</v>
      </c>
      <c r="AM29" s="95">
        <f t="shared" si="0"/>
        <v>26</v>
      </c>
      <c r="AN29" s="95" t="s">
        <v>44</v>
      </c>
      <c r="AO29" s="104" t="s">
        <v>47</v>
      </c>
      <c r="AP29" s="89">
        <v>4</v>
      </c>
      <c r="AQ29" s="12"/>
    </row>
    <row r="30" spans="1:43" ht="11.15" customHeight="1" thickTop="1">
      <c r="A30" s="194">
        <v>16</v>
      </c>
      <c r="B30" s="221" t="str">
        <f t="shared" ref="B30" si="14">VLOOKUP(A30,$AM$4:$AO$35,3,FALSE)</f>
        <v>山王ドジャース</v>
      </c>
      <c r="C30" s="222"/>
      <c r="D30" s="222"/>
      <c r="E30" s="222"/>
      <c r="F30" s="223"/>
      <c r="G30" s="202">
        <f t="shared" ref="G30" si="15">VLOOKUP(A30,$AM$4:$AP$35,4,FALSE)</f>
        <v>6</v>
      </c>
      <c r="H30" s="203"/>
      <c r="I30" s="204"/>
      <c r="J30" s="208" t="str">
        <f>VLOOKUP(A30,$AM$4:$AO$35,2,FALSE)</f>
        <v>稲</v>
      </c>
      <c r="K30" s="209"/>
      <c r="L30" s="210"/>
      <c r="M30" s="214">
        <v>14</v>
      </c>
      <c r="N30" s="155" t="s">
        <v>64</v>
      </c>
      <c r="O30" s="58"/>
      <c r="P30" s="126" t="s">
        <v>80</v>
      </c>
      <c r="Q30" s="171"/>
      <c r="R30" s="54"/>
      <c r="S30" s="31"/>
      <c r="T30" s="37"/>
      <c r="W30" s="174"/>
      <c r="AA30" s="281" t="s">
        <v>124</v>
      </c>
      <c r="AB30" s="282"/>
      <c r="AC30" s="282"/>
      <c r="AD30" s="282"/>
      <c r="AE30" s="282"/>
      <c r="AF30" s="282"/>
      <c r="AG30" s="282"/>
      <c r="AH30" s="282"/>
      <c r="AI30" s="282"/>
      <c r="AL30" s="105">
        <v>5</v>
      </c>
      <c r="AM30" s="95">
        <f t="shared" si="0"/>
        <v>27</v>
      </c>
      <c r="AN30" s="95" t="s">
        <v>42</v>
      </c>
      <c r="AO30" s="96" t="s">
        <v>48</v>
      </c>
      <c r="AP30" s="89">
        <v>5</v>
      </c>
      <c r="AQ30" s="12"/>
    </row>
    <row r="31" spans="1:43" ht="11.15" customHeight="1" thickBot="1">
      <c r="A31" s="195"/>
      <c r="B31" s="224"/>
      <c r="C31" s="225"/>
      <c r="D31" s="225"/>
      <c r="E31" s="225"/>
      <c r="F31" s="226"/>
      <c r="G31" s="205"/>
      <c r="H31" s="206"/>
      <c r="I31" s="207"/>
      <c r="J31" s="211"/>
      <c r="K31" s="212"/>
      <c r="L31" s="213"/>
      <c r="M31" s="214"/>
      <c r="N31" s="154"/>
      <c r="O31" s="229" t="s">
        <v>14</v>
      </c>
      <c r="P31" s="230"/>
      <c r="Q31" s="166">
        <v>20</v>
      </c>
      <c r="R31" s="170" t="s">
        <v>101</v>
      </c>
      <c r="S31" s="31"/>
      <c r="T31" s="37"/>
      <c r="W31" s="174"/>
      <c r="AA31" s="281" t="s">
        <v>126</v>
      </c>
      <c r="AB31" s="282"/>
      <c r="AC31" s="282"/>
      <c r="AD31" s="282"/>
      <c r="AE31" s="282"/>
      <c r="AF31" s="282"/>
      <c r="AG31" s="282"/>
      <c r="AH31" s="282"/>
      <c r="AI31" s="282"/>
      <c r="AJ31" s="60"/>
      <c r="AK31" s="60"/>
      <c r="AL31" s="89">
        <v>1</v>
      </c>
      <c r="AM31" s="95">
        <f t="shared" si="0"/>
        <v>28</v>
      </c>
      <c r="AN31" s="95" t="s">
        <v>49</v>
      </c>
      <c r="AO31" s="96" t="s">
        <v>50</v>
      </c>
      <c r="AP31" s="89">
        <v>1</v>
      </c>
      <c r="AQ31" s="12"/>
    </row>
    <row r="32" spans="1:43" ht="11.15" customHeight="1" thickTop="1" thickBot="1">
      <c r="A32" s="194">
        <v>21</v>
      </c>
      <c r="B32" s="196" t="str">
        <f t="shared" ref="B32" si="16">VLOOKUP(A32,$AM$4:$AO$35,3,FALSE)</f>
        <v>小倉台ライガース</v>
      </c>
      <c r="C32" s="197"/>
      <c r="D32" s="197"/>
      <c r="E32" s="197"/>
      <c r="F32" s="198"/>
      <c r="G32" s="202">
        <f t="shared" ref="G32" si="17">VLOOKUP(A32,$AM$4:$AP$35,4,FALSE)</f>
        <v>4</v>
      </c>
      <c r="H32" s="203"/>
      <c r="I32" s="204"/>
      <c r="J32" s="208" t="str">
        <f>VLOOKUP(A32,$AM$4:$AO$35,2,FALSE)</f>
        <v>若</v>
      </c>
      <c r="K32" s="209"/>
      <c r="L32" s="210"/>
      <c r="M32" s="214">
        <v>15</v>
      </c>
      <c r="N32" s="156"/>
      <c r="O32" s="227" t="s">
        <v>91</v>
      </c>
      <c r="P32" s="228"/>
      <c r="Q32" s="50"/>
      <c r="R32" s="172" t="s">
        <v>102</v>
      </c>
      <c r="S32" s="117"/>
      <c r="T32" s="37"/>
      <c r="W32" s="174"/>
      <c r="AA32" s="281" t="s">
        <v>128</v>
      </c>
      <c r="AB32" s="282"/>
      <c r="AC32" s="282"/>
      <c r="AD32" s="282"/>
      <c r="AE32" s="282"/>
      <c r="AF32" s="282"/>
      <c r="AG32" s="282"/>
      <c r="AH32" s="282"/>
      <c r="AI32" s="282"/>
      <c r="AJ32" s="12"/>
      <c r="AK32" s="12"/>
      <c r="AL32" s="89">
        <v>2</v>
      </c>
      <c r="AM32" s="95">
        <f t="shared" si="0"/>
        <v>29</v>
      </c>
      <c r="AN32" s="95" t="s">
        <v>49</v>
      </c>
      <c r="AO32" s="96" t="s">
        <v>51</v>
      </c>
      <c r="AP32" s="89">
        <v>2</v>
      </c>
      <c r="AQ32" s="12"/>
    </row>
    <row r="33" spans="1:43" ht="11.15" customHeight="1" thickTop="1" thickBot="1">
      <c r="A33" s="195"/>
      <c r="B33" s="199"/>
      <c r="C33" s="200"/>
      <c r="D33" s="200"/>
      <c r="E33" s="200"/>
      <c r="F33" s="201"/>
      <c r="G33" s="205"/>
      <c r="H33" s="206"/>
      <c r="I33" s="207"/>
      <c r="J33" s="211"/>
      <c r="K33" s="212"/>
      <c r="L33" s="213"/>
      <c r="M33" s="214"/>
      <c r="N33" s="147" t="s">
        <v>24</v>
      </c>
      <c r="O33" s="119">
        <v>8</v>
      </c>
      <c r="P33" s="138" t="s">
        <v>77</v>
      </c>
      <c r="Q33" s="124"/>
      <c r="R33" s="54"/>
      <c r="S33" s="269" t="s">
        <v>119</v>
      </c>
      <c r="T33" s="269"/>
      <c r="U33" s="269"/>
      <c r="V33" s="269"/>
      <c r="W33" s="174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89">
        <v>3</v>
      </c>
      <c r="AM33" s="95">
        <f t="shared" si="0"/>
        <v>30</v>
      </c>
      <c r="AN33" s="95" t="s">
        <v>49</v>
      </c>
      <c r="AO33" s="96" t="s">
        <v>52</v>
      </c>
      <c r="AP33" s="89">
        <v>3</v>
      </c>
      <c r="AQ33" s="12"/>
    </row>
    <row r="34" spans="1:43" ht="11.15" customHeight="1" thickTop="1" thickBot="1">
      <c r="A34" s="194">
        <v>6</v>
      </c>
      <c r="B34" s="221" t="str">
        <f t="shared" ref="B34" si="18">VLOOKUP(A34,$AM$4:$AO$35,3,FALSE)</f>
        <v>花園ライオンズ</v>
      </c>
      <c r="C34" s="222"/>
      <c r="D34" s="222"/>
      <c r="E34" s="222"/>
      <c r="F34" s="223"/>
      <c r="G34" s="202">
        <f t="shared" ref="G34" si="19">VLOOKUP(A34,$AM$4:$AP$35,4,FALSE)</f>
        <v>1</v>
      </c>
      <c r="H34" s="203"/>
      <c r="I34" s="204"/>
      <c r="J34" s="208" t="str">
        <f>VLOOKUP(A34,$AM$4:$AO$35,2,FALSE)</f>
        <v>花</v>
      </c>
      <c r="K34" s="209"/>
      <c r="L34" s="210"/>
      <c r="M34" s="214">
        <v>16</v>
      </c>
      <c r="N34" s="155" t="s">
        <v>65</v>
      </c>
      <c r="O34" s="58"/>
      <c r="P34" s="126" t="s">
        <v>78</v>
      </c>
      <c r="Q34" s="51"/>
      <c r="R34" s="54"/>
      <c r="S34" s="269" t="s">
        <v>125</v>
      </c>
      <c r="T34" s="269"/>
      <c r="U34" s="269"/>
      <c r="V34" s="269"/>
      <c r="W34" s="174"/>
      <c r="X34" s="294">
        <v>5</v>
      </c>
      <c r="Y34" s="294" t="s">
        <v>135</v>
      </c>
      <c r="AA34" s="266" t="s">
        <v>53</v>
      </c>
      <c r="AB34" s="267"/>
      <c r="AC34" s="267"/>
      <c r="AD34" s="267"/>
      <c r="AE34" s="267"/>
      <c r="AF34" s="267"/>
      <c r="AG34" s="267"/>
      <c r="AH34" s="267"/>
      <c r="AI34" s="268"/>
      <c r="AJ34" s="62"/>
      <c r="AK34" s="62"/>
      <c r="AL34" s="89">
        <v>4</v>
      </c>
      <c r="AM34" s="95">
        <f t="shared" si="0"/>
        <v>31</v>
      </c>
      <c r="AN34" s="95" t="s">
        <v>49</v>
      </c>
      <c r="AO34" s="96" t="s">
        <v>54</v>
      </c>
      <c r="AP34" s="89">
        <v>4</v>
      </c>
      <c r="AQ34" s="12"/>
    </row>
    <row r="35" spans="1:43" ht="11.15" customHeight="1" thickBot="1">
      <c r="A35" s="195"/>
      <c r="B35" s="224"/>
      <c r="C35" s="225"/>
      <c r="D35" s="225"/>
      <c r="E35" s="225"/>
      <c r="F35" s="226"/>
      <c r="G35" s="205"/>
      <c r="H35" s="206"/>
      <c r="I35" s="207"/>
      <c r="J35" s="211"/>
      <c r="K35" s="212"/>
      <c r="L35" s="213"/>
      <c r="M35" s="214"/>
      <c r="N35" s="49"/>
      <c r="O35" s="57"/>
      <c r="P35" s="63"/>
      <c r="Q35" s="51"/>
      <c r="R35" s="54"/>
      <c r="S35" s="269" t="s">
        <v>123</v>
      </c>
      <c r="T35" s="276"/>
      <c r="U35" s="276"/>
      <c r="V35" s="277"/>
      <c r="W35" s="296">
        <v>31</v>
      </c>
      <c r="X35" s="297"/>
      <c r="Y35" s="299"/>
      <c r="Z35" s="11"/>
      <c r="AA35" s="300" t="s">
        <v>137</v>
      </c>
      <c r="AB35" s="301"/>
      <c r="AC35" s="301"/>
      <c r="AD35" s="301"/>
      <c r="AE35" s="301"/>
      <c r="AF35" s="301"/>
      <c r="AG35" s="301"/>
      <c r="AH35" s="301"/>
      <c r="AI35" s="301"/>
      <c r="AJ35" s="61"/>
      <c r="AK35" s="61"/>
      <c r="AL35" s="97">
        <v>5</v>
      </c>
      <c r="AM35" s="95">
        <f t="shared" si="0"/>
        <v>32</v>
      </c>
      <c r="AN35" s="95" t="s">
        <v>49</v>
      </c>
      <c r="AO35" s="96" t="s">
        <v>55</v>
      </c>
      <c r="AP35" s="97">
        <v>5</v>
      </c>
      <c r="AQ35" s="12"/>
    </row>
    <row r="36" spans="1:43" ht="11.15" customHeight="1" thickTop="1" thickBot="1">
      <c r="A36" s="194">
        <v>11</v>
      </c>
      <c r="B36" s="270" t="str">
        <f t="shared" ref="B36" si="20">VLOOKUP(A36,$AM$4:$AO$35,3,FALSE)</f>
        <v>いなげパイレーツ</v>
      </c>
      <c r="C36" s="271"/>
      <c r="D36" s="271"/>
      <c r="E36" s="271"/>
      <c r="F36" s="272"/>
      <c r="G36" s="202">
        <f t="shared" ref="G36" si="21">VLOOKUP(A36,$AM$4:$AP$35,4,FALSE)</f>
        <v>1</v>
      </c>
      <c r="H36" s="203"/>
      <c r="I36" s="204"/>
      <c r="J36" s="208" t="str">
        <f>VLOOKUP(A36,$AM$4:$AO$35,2,FALSE)</f>
        <v>稲</v>
      </c>
      <c r="K36" s="209"/>
      <c r="L36" s="210"/>
      <c r="M36" s="214">
        <v>17</v>
      </c>
      <c r="N36" s="135"/>
      <c r="O36" s="136"/>
      <c r="P36" s="63"/>
      <c r="Q36" s="63"/>
      <c r="R36" s="54"/>
      <c r="S36" s="260" t="s">
        <v>120</v>
      </c>
      <c r="T36" s="260"/>
      <c r="U36" s="260"/>
      <c r="V36" s="260"/>
      <c r="W36" s="64"/>
      <c r="X36" s="298">
        <v>5</v>
      </c>
      <c r="Y36" s="291" t="s">
        <v>136</v>
      </c>
      <c r="Z36" s="11"/>
      <c r="AA36" s="301"/>
      <c r="AB36" s="301"/>
      <c r="AC36" s="301"/>
      <c r="AD36" s="301"/>
      <c r="AE36" s="301"/>
      <c r="AF36" s="301"/>
      <c r="AG36" s="301"/>
      <c r="AH36" s="301"/>
      <c r="AI36" s="301"/>
      <c r="AJ36" s="61"/>
      <c r="AK36" s="61"/>
    </row>
    <row r="37" spans="1:43" ht="11.15" customHeight="1" thickTop="1" thickBot="1">
      <c r="A37" s="195"/>
      <c r="B37" s="273"/>
      <c r="C37" s="274"/>
      <c r="D37" s="274"/>
      <c r="E37" s="274"/>
      <c r="F37" s="275"/>
      <c r="G37" s="205"/>
      <c r="H37" s="206"/>
      <c r="I37" s="207"/>
      <c r="J37" s="211"/>
      <c r="K37" s="212"/>
      <c r="L37" s="213"/>
      <c r="M37" s="214"/>
      <c r="N37" s="151" t="s">
        <v>24</v>
      </c>
      <c r="O37" s="57">
        <v>9</v>
      </c>
      <c r="P37" s="140" t="s">
        <v>81</v>
      </c>
      <c r="Q37" s="141"/>
      <c r="R37" s="54"/>
      <c r="S37" s="260" t="s">
        <v>121</v>
      </c>
      <c r="T37" s="260"/>
      <c r="U37" s="260"/>
      <c r="V37" s="260"/>
      <c r="W37" s="64"/>
      <c r="X37" s="293"/>
      <c r="Y37" s="292"/>
      <c r="Z37" s="11"/>
      <c r="AA37" s="261" t="s">
        <v>56</v>
      </c>
      <c r="AB37" s="262"/>
      <c r="AC37" s="262"/>
      <c r="AD37" s="262"/>
      <c r="AE37" s="262"/>
      <c r="AF37" s="262"/>
      <c r="AG37" s="262"/>
      <c r="AH37" s="262"/>
      <c r="AI37" s="263"/>
      <c r="AJ37" s="62"/>
      <c r="AK37" s="62"/>
    </row>
    <row r="38" spans="1:43" ht="11.15" customHeight="1" thickTop="1" thickBot="1">
      <c r="A38" s="194">
        <v>4</v>
      </c>
      <c r="B38" s="221" t="str">
        <f>VLOOKUP(A38,$AM$4:$AO$35,3,FALSE)</f>
        <v>今井ジュニアビーバーズ</v>
      </c>
      <c r="C38" s="222"/>
      <c r="D38" s="222"/>
      <c r="E38" s="222"/>
      <c r="F38" s="223"/>
      <c r="G38" s="202">
        <f t="shared" ref="G38" si="22">VLOOKUP(A38,$AM$4:$AP$35,4,FALSE)</f>
        <v>4</v>
      </c>
      <c r="H38" s="203"/>
      <c r="I38" s="204"/>
      <c r="J38" s="208" t="str">
        <f>VLOOKUP(A38,$AM$4:$AO$35,2,FALSE)</f>
        <v>中</v>
      </c>
      <c r="K38" s="209"/>
      <c r="L38" s="210"/>
      <c r="M38" s="214">
        <v>18</v>
      </c>
      <c r="N38" s="148" t="s">
        <v>63</v>
      </c>
      <c r="O38" s="58"/>
      <c r="P38" s="126" t="s">
        <v>80</v>
      </c>
      <c r="Q38" s="171"/>
      <c r="R38" s="54"/>
      <c r="S38" s="260" t="s">
        <v>122</v>
      </c>
      <c r="T38" s="264"/>
      <c r="U38" s="264"/>
      <c r="V38" s="265"/>
      <c r="W38" s="64"/>
      <c r="X38" s="11"/>
      <c r="Y38" s="11"/>
      <c r="Z38" s="11"/>
      <c r="AA38" s="302" t="s">
        <v>138</v>
      </c>
      <c r="AB38" s="303"/>
      <c r="AC38" s="303"/>
      <c r="AD38" s="303"/>
      <c r="AE38" s="303"/>
      <c r="AF38" s="303"/>
      <c r="AG38" s="303"/>
      <c r="AH38" s="303"/>
      <c r="AI38" s="303"/>
      <c r="AJ38" s="61"/>
      <c r="AK38" s="61"/>
    </row>
    <row r="39" spans="1:43" ht="11.15" customHeight="1" thickBot="1">
      <c r="A39" s="195"/>
      <c r="B39" s="224"/>
      <c r="C39" s="225"/>
      <c r="D39" s="225"/>
      <c r="E39" s="225"/>
      <c r="F39" s="226"/>
      <c r="G39" s="205"/>
      <c r="H39" s="206"/>
      <c r="I39" s="207"/>
      <c r="J39" s="211"/>
      <c r="K39" s="212"/>
      <c r="L39" s="213"/>
      <c r="M39" s="214"/>
      <c r="N39" s="154"/>
      <c r="O39" s="229" t="s">
        <v>14</v>
      </c>
      <c r="P39" s="230"/>
      <c r="Q39" s="166">
        <v>21</v>
      </c>
      <c r="R39" s="170" t="s">
        <v>102</v>
      </c>
      <c r="S39" s="139"/>
      <c r="T39" s="54"/>
      <c r="U39" s="51"/>
      <c r="V39" s="65"/>
      <c r="W39" s="64"/>
      <c r="X39" s="11"/>
      <c r="Y39" s="11"/>
      <c r="Z39" s="11"/>
      <c r="AA39" s="303"/>
      <c r="AB39" s="303"/>
      <c r="AC39" s="303"/>
      <c r="AD39" s="303"/>
      <c r="AE39" s="303"/>
      <c r="AF39" s="303"/>
      <c r="AG39" s="303"/>
      <c r="AH39" s="303"/>
      <c r="AI39" s="303"/>
      <c r="AJ39" s="61"/>
      <c r="AK39" s="61"/>
    </row>
    <row r="40" spans="1:43" ht="11.15" customHeight="1" thickTop="1" thickBot="1">
      <c r="A40" s="194">
        <v>30</v>
      </c>
      <c r="B40" s="196" t="str">
        <f>VLOOKUP(A40,$AM$4:$AO$35,3,FALSE)</f>
        <v>打瀬ベイバスターズ</v>
      </c>
      <c r="C40" s="197"/>
      <c r="D40" s="197"/>
      <c r="E40" s="197"/>
      <c r="F40" s="198"/>
      <c r="G40" s="202">
        <f t="shared" ref="G40" si="23">VLOOKUP(A40,$AM$4:$AP$35,4,FALSE)</f>
        <v>3</v>
      </c>
      <c r="H40" s="203"/>
      <c r="I40" s="204"/>
      <c r="J40" s="208" t="str">
        <f>VLOOKUP(A40,$AM$4:$AO$35,2,FALSE)</f>
        <v>美</v>
      </c>
      <c r="K40" s="209"/>
      <c r="L40" s="210"/>
      <c r="M40" s="214">
        <v>19</v>
      </c>
      <c r="N40" s="156"/>
      <c r="O40" s="227" t="s">
        <v>92</v>
      </c>
      <c r="P40" s="228"/>
      <c r="Q40" s="51"/>
      <c r="R40" s="172" t="s">
        <v>103</v>
      </c>
      <c r="S40" s="171"/>
      <c r="T40" s="54"/>
      <c r="U40" s="51"/>
      <c r="V40" s="65"/>
      <c r="W40" s="64"/>
      <c r="X40" s="11"/>
      <c r="Y40" s="11"/>
      <c r="Z40" s="11"/>
      <c r="AA40" s="257" t="s">
        <v>57</v>
      </c>
      <c r="AB40" s="258"/>
      <c r="AC40" s="258"/>
      <c r="AD40" s="258"/>
      <c r="AE40" s="258"/>
      <c r="AF40" s="258"/>
      <c r="AG40" s="258"/>
      <c r="AH40" s="258"/>
      <c r="AI40" s="259"/>
      <c r="AJ40" s="62"/>
      <c r="AK40" s="62"/>
      <c r="AO40" s="106"/>
    </row>
    <row r="41" spans="1:43" ht="11.15" customHeight="1" thickTop="1" thickBot="1">
      <c r="A41" s="195"/>
      <c r="B41" s="199"/>
      <c r="C41" s="200"/>
      <c r="D41" s="200"/>
      <c r="E41" s="200"/>
      <c r="F41" s="201"/>
      <c r="G41" s="205"/>
      <c r="H41" s="206"/>
      <c r="I41" s="207"/>
      <c r="J41" s="211"/>
      <c r="K41" s="212"/>
      <c r="L41" s="213"/>
      <c r="M41" s="214"/>
      <c r="N41" s="147" t="s">
        <v>24</v>
      </c>
      <c r="O41" s="119">
        <v>10</v>
      </c>
      <c r="P41" s="138" t="s">
        <v>86</v>
      </c>
      <c r="Q41" s="124"/>
      <c r="R41" s="53"/>
      <c r="S41" s="166"/>
      <c r="T41" s="54"/>
      <c r="U41" s="51"/>
      <c r="V41" s="65"/>
      <c r="W41" s="64"/>
      <c r="X41" s="11"/>
      <c r="Y41" s="11"/>
      <c r="Z41" s="11"/>
      <c r="AA41" s="251" t="s">
        <v>133</v>
      </c>
      <c r="AB41" s="252"/>
      <c r="AC41" s="252"/>
      <c r="AD41" s="252"/>
      <c r="AE41" s="252"/>
      <c r="AF41" s="252"/>
      <c r="AG41" s="252"/>
      <c r="AH41" s="252"/>
      <c r="AI41" s="253"/>
      <c r="AJ41" s="61"/>
      <c r="AK41" s="61"/>
      <c r="AO41" s="106"/>
    </row>
    <row r="42" spans="1:43" ht="11.15" customHeight="1" thickTop="1" thickBot="1">
      <c r="A42" s="194">
        <v>20</v>
      </c>
      <c r="B42" s="221" t="str">
        <f>VLOOKUP(A42,$AM$4:$AO$35,3,FALSE)</f>
        <v>千城台ツインズ</v>
      </c>
      <c r="C42" s="222"/>
      <c r="D42" s="222"/>
      <c r="E42" s="222"/>
      <c r="F42" s="223"/>
      <c r="G42" s="202">
        <f t="shared" ref="G42" si="24">VLOOKUP(A42,$AM$4:$AP$35,4,FALSE)</f>
        <v>3</v>
      </c>
      <c r="H42" s="203"/>
      <c r="I42" s="204"/>
      <c r="J42" s="208" t="str">
        <f>VLOOKUP(A42,$AM$4:$AO$35,2,FALSE)</f>
        <v>若</v>
      </c>
      <c r="K42" s="209"/>
      <c r="L42" s="210"/>
      <c r="M42" s="214">
        <v>20</v>
      </c>
      <c r="N42" s="155" t="s">
        <v>66</v>
      </c>
      <c r="O42" s="58"/>
      <c r="P42" s="126" t="s">
        <v>80</v>
      </c>
      <c r="Q42" s="51"/>
      <c r="R42" s="54"/>
      <c r="S42" s="166"/>
      <c r="T42" s="54"/>
      <c r="U42" s="51"/>
      <c r="V42" s="65"/>
      <c r="W42" s="64"/>
      <c r="X42" s="11"/>
      <c r="Y42" s="11"/>
      <c r="Z42" s="11"/>
      <c r="AA42" s="254"/>
      <c r="AB42" s="255"/>
      <c r="AC42" s="255"/>
      <c r="AD42" s="255"/>
      <c r="AE42" s="255"/>
      <c r="AF42" s="255"/>
      <c r="AG42" s="255"/>
      <c r="AH42" s="255"/>
      <c r="AI42" s="256"/>
      <c r="AJ42" s="61"/>
      <c r="AK42" s="61"/>
      <c r="AO42" s="106"/>
    </row>
    <row r="43" spans="1:43" ht="11.15" customHeight="1" thickBot="1">
      <c r="A43" s="195"/>
      <c r="B43" s="224"/>
      <c r="C43" s="225"/>
      <c r="D43" s="225"/>
      <c r="E43" s="225"/>
      <c r="F43" s="226"/>
      <c r="G43" s="205"/>
      <c r="H43" s="206"/>
      <c r="I43" s="207"/>
      <c r="J43" s="211"/>
      <c r="K43" s="212"/>
      <c r="L43" s="213"/>
      <c r="M43" s="214"/>
      <c r="N43" s="149"/>
      <c r="O43" s="57"/>
      <c r="P43" s="250" t="s">
        <v>21</v>
      </c>
      <c r="Q43" s="228"/>
      <c r="R43" s="228"/>
      <c r="S43" s="166">
        <v>27</v>
      </c>
      <c r="T43" s="181" t="s">
        <v>113</v>
      </c>
      <c r="U43" s="139"/>
      <c r="V43" s="65"/>
      <c r="W43" s="64"/>
      <c r="X43" s="11"/>
      <c r="Y43" s="11"/>
      <c r="Z43" s="11"/>
      <c r="AA43" s="251" t="s">
        <v>134</v>
      </c>
      <c r="AB43" s="252"/>
      <c r="AC43" s="252"/>
      <c r="AD43" s="252"/>
      <c r="AE43" s="252"/>
      <c r="AF43" s="252"/>
      <c r="AG43" s="252"/>
      <c r="AH43" s="252"/>
      <c r="AI43" s="253"/>
      <c r="AJ43" s="61"/>
      <c r="AK43" s="61"/>
      <c r="AO43" s="106"/>
    </row>
    <row r="44" spans="1:43" ht="11.15" customHeight="1" thickTop="1" thickBot="1">
      <c r="A44" s="194">
        <v>7</v>
      </c>
      <c r="B44" s="221" t="str">
        <f>VLOOKUP(A44,$AM$4:$AO$35,3,FALSE)</f>
        <v>花見川ツインズ</v>
      </c>
      <c r="C44" s="222"/>
      <c r="D44" s="222"/>
      <c r="E44" s="222"/>
      <c r="F44" s="223"/>
      <c r="G44" s="202">
        <f t="shared" ref="G44" si="25">VLOOKUP(A44,$AM$4:$AP$35,4,FALSE)</f>
        <v>2</v>
      </c>
      <c r="H44" s="203"/>
      <c r="I44" s="204"/>
      <c r="J44" s="208" t="str">
        <f>VLOOKUP(A44,$AM$4:$AO$35,2,FALSE)</f>
        <v>花</v>
      </c>
      <c r="K44" s="209"/>
      <c r="L44" s="210"/>
      <c r="M44" s="214">
        <v>21</v>
      </c>
      <c r="N44" s="156"/>
      <c r="O44" s="58"/>
      <c r="P44" s="250" t="s">
        <v>107</v>
      </c>
      <c r="Q44" s="228"/>
      <c r="R44" s="228"/>
      <c r="S44" s="51"/>
      <c r="T44" s="66" t="s">
        <v>110</v>
      </c>
      <c r="U44" s="171"/>
      <c r="V44" s="65"/>
      <c r="W44" s="64"/>
      <c r="X44" s="11"/>
      <c r="Y44" s="11"/>
      <c r="Z44" s="11"/>
      <c r="AA44" s="254"/>
      <c r="AB44" s="255"/>
      <c r="AC44" s="255"/>
      <c r="AD44" s="255"/>
      <c r="AE44" s="255"/>
      <c r="AF44" s="255"/>
      <c r="AG44" s="255"/>
      <c r="AH44" s="255"/>
      <c r="AI44" s="256"/>
      <c r="AJ44" s="61"/>
      <c r="AK44" s="61"/>
      <c r="AO44" s="106"/>
    </row>
    <row r="45" spans="1:43" ht="11.15" customHeight="1" thickBot="1">
      <c r="A45" s="195"/>
      <c r="B45" s="224"/>
      <c r="C45" s="225"/>
      <c r="D45" s="225"/>
      <c r="E45" s="225"/>
      <c r="F45" s="226"/>
      <c r="G45" s="205"/>
      <c r="H45" s="206"/>
      <c r="I45" s="207"/>
      <c r="J45" s="211"/>
      <c r="K45" s="212"/>
      <c r="L45" s="213"/>
      <c r="M45" s="214"/>
      <c r="N45" s="157" t="s">
        <v>24</v>
      </c>
      <c r="O45" s="52">
        <v>11</v>
      </c>
      <c r="P45" s="143" t="s">
        <v>78</v>
      </c>
      <c r="Q45" s="139"/>
      <c r="R45" s="54"/>
      <c r="S45" s="51"/>
      <c r="T45" s="53"/>
      <c r="U45" s="166"/>
      <c r="V45" s="65"/>
      <c r="W45" s="31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O45" s="106"/>
    </row>
    <row r="46" spans="1:43" ht="11.15" customHeight="1" thickTop="1" thickBot="1">
      <c r="A46" s="194">
        <v>27</v>
      </c>
      <c r="B46" s="196" t="str">
        <f>VLOOKUP(A46,$AM$4:$AO$35,3,FALSE)</f>
        <v>有吉メッツ</v>
      </c>
      <c r="C46" s="197"/>
      <c r="D46" s="197"/>
      <c r="E46" s="197"/>
      <c r="F46" s="198"/>
      <c r="G46" s="202">
        <f t="shared" ref="G46" si="26">VLOOKUP(A46,$AM$4:$AP$35,4,FALSE)</f>
        <v>5</v>
      </c>
      <c r="H46" s="203"/>
      <c r="I46" s="204"/>
      <c r="J46" s="208" t="str">
        <f>VLOOKUP(A46,$AM$4:$AO$35,2,FALSE)</f>
        <v>緑</v>
      </c>
      <c r="K46" s="209"/>
      <c r="L46" s="210"/>
      <c r="M46" s="214">
        <v>22</v>
      </c>
      <c r="N46" s="153" t="s">
        <v>67</v>
      </c>
      <c r="O46" s="136"/>
      <c r="P46" s="142" t="s">
        <v>83</v>
      </c>
      <c r="Q46" s="171"/>
      <c r="R46" s="54"/>
      <c r="S46" s="51"/>
      <c r="T46" s="53"/>
      <c r="U46" s="166"/>
      <c r="V46" s="65"/>
      <c r="W46" s="31"/>
      <c r="AA46" s="306" t="s">
        <v>139</v>
      </c>
      <c r="AB46" s="307"/>
      <c r="AC46" s="307"/>
      <c r="AD46" s="307"/>
      <c r="AE46" s="307"/>
      <c r="AF46" s="307"/>
      <c r="AG46" s="307"/>
      <c r="AH46" s="307"/>
      <c r="AI46" s="307"/>
      <c r="AO46" s="106"/>
    </row>
    <row r="47" spans="1:43" ht="11.15" customHeight="1" thickTop="1" thickBot="1">
      <c r="A47" s="195"/>
      <c r="B47" s="199"/>
      <c r="C47" s="200"/>
      <c r="D47" s="200"/>
      <c r="E47" s="200"/>
      <c r="F47" s="201"/>
      <c r="G47" s="205"/>
      <c r="H47" s="206"/>
      <c r="I47" s="207"/>
      <c r="J47" s="211"/>
      <c r="K47" s="212"/>
      <c r="L47" s="213"/>
      <c r="M47" s="214"/>
      <c r="N47" s="149"/>
      <c r="O47" s="229" t="s">
        <v>95</v>
      </c>
      <c r="P47" s="230"/>
      <c r="Q47" s="166">
        <v>22</v>
      </c>
      <c r="R47" s="170" t="s">
        <v>96</v>
      </c>
      <c r="S47" s="50"/>
      <c r="T47" s="53"/>
      <c r="U47" s="166"/>
      <c r="V47" s="65"/>
      <c r="W47" s="31"/>
      <c r="AA47" s="304"/>
      <c r="AB47" s="305"/>
      <c r="AC47" s="305"/>
      <c r="AD47" s="305"/>
      <c r="AE47" s="305"/>
      <c r="AF47" s="305"/>
      <c r="AG47" s="305"/>
      <c r="AH47" s="305"/>
      <c r="AI47" s="305"/>
      <c r="AO47" s="106"/>
    </row>
    <row r="48" spans="1:43" ht="11.15" customHeight="1" thickTop="1">
      <c r="A48" s="194">
        <v>17</v>
      </c>
      <c r="B48" s="221" t="str">
        <f>VLOOKUP(A48,$AM$4:$AO$35,3,FALSE)</f>
        <v>天台バッファローズ</v>
      </c>
      <c r="C48" s="222"/>
      <c r="D48" s="222"/>
      <c r="E48" s="222"/>
      <c r="F48" s="223"/>
      <c r="G48" s="202">
        <f t="shared" ref="G48" si="27">VLOOKUP(A48,$AM$4:$AP$35,4,FALSE)</f>
        <v>7</v>
      </c>
      <c r="H48" s="203"/>
      <c r="I48" s="204"/>
      <c r="J48" s="208" t="str">
        <f>VLOOKUP(A48,$AM$4:$AO$35,2,FALSE)</f>
        <v>稲</v>
      </c>
      <c r="K48" s="209"/>
      <c r="L48" s="210"/>
      <c r="M48" s="214">
        <v>23</v>
      </c>
      <c r="N48" s="158"/>
      <c r="O48" s="227" t="s">
        <v>68</v>
      </c>
      <c r="P48" s="228"/>
      <c r="Q48" s="51"/>
      <c r="R48" s="172" t="s">
        <v>98</v>
      </c>
      <c r="S48" s="120"/>
      <c r="T48" s="54"/>
      <c r="U48" s="166"/>
      <c r="V48" s="65"/>
      <c r="W48" s="31"/>
      <c r="AC48" s="308"/>
      <c r="AE48" s="11"/>
      <c r="AO48" s="106"/>
    </row>
    <row r="49" spans="1:43" ht="11.15" customHeight="1" thickBot="1">
      <c r="A49" s="195"/>
      <c r="B49" s="224"/>
      <c r="C49" s="225"/>
      <c r="D49" s="225"/>
      <c r="E49" s="225"/>
      <c r="F49" s="226"/>
      <c r="G49" s="205"/>
      <c r="H49" s="206"/>
      <c r="I49" s="207"/>
      <c r="J49" s="211"/>
      <c r="K49" s="212"/>
      <c r="L49" s="213"/>
      <c r="M49" s="214"/>
      <c r="N49" s="151" t="s">
        <v>24</v>
      </c>
      <c r="O49" s="52">
        <v>12</v>
      </c>
      <c r="P49" s="144" t="s">
        <v>77</v>
      </c>
      <c r="Q49" s="124"/>
      <c r="R49" s="53"/>
      <c r="S49" s="51"/>
      <c r="T49" s="54"/>
      <c r="U49" s="166"/>
      <c r="V49" s="186"/>
      <c r="W49" s="31"/>
      <c r="AA49" s="11"/>
      <c r="AB49" s="11"/>
      <c r="AC49" s="11"/>
      <c r="AD49" s="11"/>
      <c r="AE49" s="11"/>
      <c r="AO49" s="106"/>
    </row>
    <row r="50" spans="1:43" ht="11.15" customHeight="1" thickTop="1" thickBot="1">
      <c r="A50" s="194">
        <v>2</v>
      </c>
      <c r="B50" s="196" t="str">
        <f>VLOOKUP(A50,$AM$4:$AO$35,3,FALSE)</f>
        <v>ミヤコリトルベアーズ</v>
      </c>
      <c r="C50" s="197"/>
      <c r="D50" s="197"/>
      <c r="E50" s="197"/>
      <c r="F50" s="198"/>
      <c r="G50" s="202">
        <f t="shared" ref="G50" si="28">VLOOKUP(A50,$AM$4:$AP$35,4,FALSE)</f>
        <v>2</v>
      </c>
      <c r="H50" s="203"/>
      <c r="I50" s="204"/>
      <c r="J50" s="208" t="str">
        <f>VLOOKUP(A50,$AM$4:$AO$35,2,FALSE)</f>
        <v>中</v>
      </c>
      <c r="K50" s="209"/>
      <c r="L50" s="210"/>
      <c r="M50" s="214">
        <v>24</v>
      </c>
      <c r="N50" s="153" t="s">
        <v>68</v>
      </c>
      <c r="O50" s="145"/>
      <c r="P50" s="123" t="s">
        <v>87</v>
      </c>
      <c r="Q50" s="51"/>
      <c r="R50" s="54"/>
      <c r="S50" s="51"/>
      <c r="T50" s="54"/>
      <c r="U50" s="166"/>
      <c r="V50" s="187"/>
      <c r="W50" s="31"/>
      <c r="AA50" s="11"/>
      <c r="AB50" s="11"/>
      <c r="AC50" s="11"/>
      <c r="AD50" s="11"/>
      <c r="AM50" s="90"/>
      <c r="AN50" s="90"/>
      <c r="AO50" s="90"/>
    </row>
    <row r="51" spans="1:43" ht="11.15" customHeight="1" thickTop="1" thickBot="1">
      <c r="A51" s="195"/>
      <c r="B51" s="199"/>
      <c r="C51" s="200"/>
      <c r="D51" s="200"/>
      <c r="E51" s="200"/>
      <c r="F51" s="201"/>
      <c r="G51" s="205"/>
      <c r="H51" s="206"/>
      <c r="I51" s="207"/>
      <c r="J51" s="211"/>
      <c r="K51" s="212"/>
      <c r="L51" s="213"/>
      <c r="M51" s="214"/>
      <c r="N51" s="44"/>
      <c r="O51" s="57"/>
      <c r="P51" s="71"/>
      <c r="Q51" s="51"/>
      <c r="R51" s="248" t="s">
        <v>116</v>
      </c>
      <c r="S51" s="249"/>
      <c r="T51" s="249"/>
      <c r="U51" s="166">
        <v>30</v>
      </c>
      <c r="V51" s="181" t="s">
        <v>130</v>
      </c>
      <c r="W51" s="31"/>
      <c r="AA51" s="11"/>
      <c r="AB51" s="11"/>
      <c r="AC51" s="11"/>
      <c r="AD51" s="11"/>
      <c r="AM51" s="90"/>
      <c r="AN51" s="90"/>
      <c r="AO51" s="90"/>
    </row>
    <row r="52" spans="1:43" ht="11.15" customHeight="1" thickTop="1" thickBot="1">
      <c r="A52" s="194">
        <v>28</v>
      </c>
      <c r="B52" s="242" t="str">
        <f>VLOOKUP(A52,$AM$4:$AO$35,3,FALSE)</f>
        <v>幕西ファイヤーズ</v>
      </c>
      <c r="C52" s="243"/>
      <c r="D52" s="243"/>
      <c r="E52" s="243"/>
      <c r="F52" s="244"/>
      <c r="G52" s="202">
        <f t="shared" ref="G52" si="29">VLOOKUP(A52,$AM$4:$AP$35,4,FALSE)</f>
        <v>1</v>
      </c>
      <c r="H52" s="203"/>
      <c r="I52" s="204"/>
      <c r="J52" s="208" t="str">
        <f>VLOOKUP(A52,$AM$4:$AO$35,2,FALSE)</f>
        <v>美</v>
      </c>
      <c r="K52" s="209"/>
      <c r="L52" s="210"/>
      <c r="M52" s="241">
        <v>25</v>
      </c>
      <c r="N52" s="135"/>
      <c r="O52" s="136"/>
      <c r="P52" s="71"/>
      <c r="Q52" s="51"/>
      <c r="R52" s="248" t="s">
        <v>117</v>
      </c>
      <c r="S52" s="249"/>
      <c r="T52" s="249"/>
      <c r="U52" s="50"/>
      <c r="V52" s="72" t="s">
        <v>131</v>
      </c>
      <c r="W52" s="117"/>
      <c r="AA52" s="11"/>
      <c r="AB52" s="11"/>
      <c r="AC52" s="11"/>
      <c r="AD52" s="11"/>
      <c r="AM52" s="90"/>
      <c r="AN52" s="90"/>
      <c r="AO52" s="90"/>
    </row>
    <row r="53" spans="1:43" ht="11.15" customHeight="1" thickTop="1" thickBot="1">
      <c r="A53" s="195"/>
      <c r="B53" s="245"/>
      <c r="C53" s="246"/>
      <c r="D53" s="246"/>
      <c r="E53" s="246"/>
      <c r="F53" s="247"/>
      <c r="G53" s="205"/>
      <c r="H53" s="206"/>
      <c r="I53" s="207"/>
      <c r="J53" s="211"/>
      <c r="K53" s="212"/>
      <c r="L53" s="213"/>
      <c r="M53" s="241"/>
      <c r="N53" s="151" t="s">
        <v>24</v>
      </c>
      <c r="O53" s="57">
        <v>13</v>
      </c>
      <c r="P53" s="146" t="s">
        <v>83</v>
      </c>
      <c r="Q53" s="139"/>
      <c r="R53" s="54"/>
      <c r="S53" s="51"/>
      <c r="T53" s="65"/>
      <c r="U53" s="50"/>
      <c r="V53" s="65"/>
      <c r="AA53" s="11"/>
      <c r="AB53" s="11"/>
      <c r="AC53" s="11"/>
      <c r="AD53" s="11"/>
      <c r="AM53" s="90"/>
      <c r="AN53" s="90"/>
      <c r="AO53" s="90"/>
    </row>
    <row r="54" spans="1:43" ht="11.15" customHeight="1" thickTop="1">
      <c r="A54" s="194">
        <v>10</v>
      </c>
      <c r="B54" s="221" t="str">
        <f>VLOOKUP(A54,$AM$4:$AO$35,3,FALSE)</f>
        <v>幕張ヒーローズ</v>
      </c>
      <c r="C54" s="222"/>
      <c r="D54" s="222"/>
      <c r="E54" s="222"/>
      <c r="F54" s="223"/>
      <c r="G54" s="202">
        <f t="shared" ref="G54" si="30">VLOOKUP(A54,$AM$4:$AP$35,4,FALSE)</f>
        <v>5</v>
      </c>
      <c r="H54" s="203"/>
      <c r="I54" s="204"/>
      <c r="J54" s="208" t="str">
        <f>VLOOKUP(A54,$AM$4:$AO$35,2,FALSE)</f>
        <v>花</v>
      </c>
      <c r="K54" s="209"/>
      <c r="L54" s="210"/>
      <c r="M54" s="214">
        <v>26</v>
      </c>
      <c r="N54" s="155" t="s">
        <v>69</v>
      </c>
      <c r="O54" s="69"/>
      <c r="P54" s="109" t="s">
        <v>82</v>
      </c>
      <c r="Q54" s="171"/>
      <c r="R54" s="54"/>
      <c r="S54" s="51"/>
      <c r="T54" s="65"/>
      <c r="U54" s="50"/>
      <c r="V54" s="65"/>
      <c r="AA54" s="11"/>
      <c r="AB54" s="11"/>
      <c r="AC54" s="11"/>
      <c r="AD54" s="11"/>
      <c r="AM54" s="90"/>
      <c r="AN54" s="90"/>
      <c r="AO54" s="90"/>
    </row>
    <row r="55" spans="1:43" ht="11.15" customHeight="1" thickBot="1">
      <c r="A55" s="195"/>
      <c r="B55" s="224"/>
      <c r="C55" s="225"/>
      <c r="D55" s="225"/>
      <c r="E55" s="225"/>
      <c r="F55" s="226"/>
      <c r="G55" s="205"/>
      <c r="H55" s="206"/>
      <c r="I55" s="207"/>
      <c r="J55" s="211"/>
      <c r="K55" s="212"/>
      <c r="L55" s="213"/>
      <c r="M55" s="214"/>
      <c r="N55" s="159"/>
      <c r="O55" s="229" t="s">
        <v>14</v>
      </c>
      <c r="P55" s="230"/>
      <c r="Q55" s="166">
        <v>23</v>
      </c>
      <c r="R55" s="170" t="s">
        <v>101</v>
      </c>
      <c r="S55" s="51"/>
      <c r="T55" s="65"/>
      <c r="U55" s="50"/>
      <c r="V55" s="65"/>
      <c r="AA55" s="11"/>
      <c r="AB55" s="11"/>
      <c r="AC55" s="11"/>
      <c r="AD55" s="11"/>
    </row>
    <row r="56" spans="1:43" ht="11.15" customHeight="1" thickTop="1">
      <c r="A56" s="194">
        <v>15</v>
      </c>
      <c r="B56" s="221" t="str">
        <f>VLOOKUP(A56,$AM$4:$AO$35,3,FALSE)</f>
        <v>小中台ＪＢＣ</v>
      </c>
      <c r="C56" s="222"/>
      <c r="D56" s="222"/>
      <c r="E56" s="222"/>
      <c r="F56" s="223"/>
      <c r="G56" s="202">
        <f t="shared" ref="G56" si="31">VLOOKUP(A56,$AM$4:$AP$35,4,FALSE)</f>
        <v>5</v>
      </c>
      <c r="H56" s="203"/>
      <c r="I56" s="204"/>
      <c r="J56" s="208" t="str">
        <f>VLOOKUP(A56,$AM$4:$AO$35,2,FALSE)</f>
        <v>稲</v>
      </c>
      <c r="K56" s="209"/>
      <c r="L56" s="210"/>
      <c r="M56" s="241">
        <v>27</v>
      </c>
      <c r="N56" s="160"/>
      <c r="O56" s="227" t="s">
        <v>93</v>
      </c>
      <c r="P56" s="228"/>
      <c r="Q56" s="51"/>
      <c r="R56" s="172" t="s">
        <v>99</v>
      </c>
      <c r="S56" s="171"/>
      <c r="T56" s="65"/>
      <c r="U56" s="50"/>
      <c r="V56" s="65"/>
      <c r="AA56" s="11"/>
      <c r="AB56" s="11"/>
      <c r="AC56" s="11"/>
      <c r="AD56" s="11"/>
    </row>
    <row r="57" spans="1:43" ht="11.15" customHeight="1" thickBot="1">
      <c r="A57" s="195"/>
      <c r="B57" s="224"/>
      <c r="C57" s="225"/>
      <c r="D57" s="225"/>
      <c r="E57" s="225"/>
      <c r="F57" s="226"/>
      <c r="G57" s="205"/>
      <c r="H57" s="206"/>
      <c r="I57" s="207"/>
      <c r="J57" s="211"/>
      <c r="K57" s="212"/>
      <c r="L57" s="213"/>
      <c r="M57" s="241"/>
      <c r="N57" s="151" t="s">
        <v>9</v>
      </c>
      <c r="O57" s="52">
        <v>14</v>
      </c>
      <c r="P57" s="144" t="s">
        <v>72</v>
      </c>
      <c r="Q57" s="50"/>
      <c r="R57" s="53"/>
      <c r="S57" s="166"/>
      <c r="T57" s="65"/>
      <c r="U57" s="50"/>
      <c r="V57" s="65"/>
      <c r="X57" s="11"/>
      <c r="Y57" s="11"/>
      <c r="Z57" s="11"/>
      <c r="AA57" s="11"/>
      <c r="AB57" s="11"/>
      <c r="AC57" s="11"/>
      <c r="AD57" s="11"/>
      <c r="AL57" s="89"/>
      <c r="AP57" s="89"/>
      <c r="AQ57" s="12"/>
    </row>
    <row r="58" spans="1:43" ht="11.15" customHeight="1" thickTop="1" thickBot="1">
      <c r="A58" s="194">
        <v>24</v>
      </c>
      <c r="B58" s="196" t="str">
        <f>VLOOKUP(A58,$AM$4:$AO$35,3,FALSE)</f>
        <v>誉田ベアーズ</v>
      </c>
      <c r="C58" s="197"/>
      <c r="D58" s="197"/>
      <c r="E58" s="197"/>
      <c r="F58" s="198"/>
      <c r="G58" s="233">
        <f t="shared" ref="G58" si="32">VLOOKUP(A58,$AM$4:$AP$35,4,FALSE)</f>
        <v>2</v>
      </c>
      <c r="H58" s="234"/>
      <c r="I58" s="235"/>
      <c r="J58" s="208" t="str">
        <f>VLOOKUP(A58,$AM$4:$AO$35,2,FALSE)</f>
        <v>緑</v>
      </c>
      <c r="K58" s="209"/>
      <c r="L58" s="210"/>
      <c r="M58" s="214">
        <v>28</v>
      </c>
      <c r="N58" s="239" t="s">
        <v>58</v>
      </c>
      <c r="O58" s="240"/>
      <c r="P58" s="123" t="s">
        <v>76</v>
      </c>
      <c r="Q58" s="120"/>
      <c r="R58" s="54"/>
      <c r="S58" s="166"/>
      <c r="T58" s="65"/>
      <c r="U58" s="50"/>
      <c r="V58" s="65"/>
      <c r="X58" s="11"/>
      <c r="Y58" s="11"/>
      <c r="Z58" s="11"/>
      <c r="AA58" s="70"/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89"/>
      <c r="AP58" s="89"/>
      <c r="AQ58" s="12"/>
    </row>
    <row r="59" spans="1:43" ht="11.15" customHeight="1" thickTop="1" thickBot="1">
      <c r="A59" s="195"/>
      <c r="B59" s="199"/>
      <c r="C59" s="200"/>
      <c r="D59" s="200"/>
      <c r="E59" s="200"/>
      <c r="F59" s="201"/>
      <c r="G59" s="236"/>
      <c r="H59" s="237"/>
      <c r="I59" s="238"/>
      <c r="J59" s="211"/>
      <c r="K59" s="212"/>
      <c r="L59" s="213"/>
      <c r="M59" s="214"/>
      <c r="N59" s="118"/>
      <c r="O59" s="119"/>
      <c r="P59" s="231" t="s">
        <v>21</v>
      </c>
      <c r="Q59" s="232"/>
      <c r="R59" s="232"/>
      <c r="S59" s="166">
        <v>28</v>
      </c>
      <c r="T59" s="182" t="s">
        <v>114</v>
      </c>
      <c r="U59" s="124"/>
      <c r="V59" s="65"/>
      <c r="X59" s="11"/>
      <c r="Y59" s="11"/>
      <c r="Z59" s="11"/>
      <c r="AA59" s="73"/>
      <c r="AB59" s="73"/>
      <c r="AC59" s="73"/>
      <c r="AD59" s="73"/>
      <c r="AE59" s="73"/>
      <c r="AF59" s="73"/>
      <c r="AG59" s="73"/>
      <c r="AH59" s="73"/>
      <c r="AI59" s="73"/>
      <c r="AJ59" s="73"/>
      <c r="AK59" s="73"/>
      <c r="AL59" s="89"/>
      <c r="AP59" s="89"/>
      <c r="AQ59" s="12"/>
    </row>
    <row r="60" spans="1:43" ht="11" customHeight="1" thickTop="1">
      <c r="A60" s="194">
        <v>9</v>
      </c>
      <c r="B60" s="221" t="str">
        <f>VLOOKUP(A60,$AM$4:$AO$35,3,FALSE)</f>
        <v>武石ブルーサンダー</v>
      </c>
      <c r="C60" s="222"/>
      <c r="D60" s="222"/>
      <c r="E60" s="222"/>
      <c r="F60" s="223"/>
      <c r="G60" s="202">
        <f t="shared" ref="G60" si="33">VLOOKUP(A60,$AM$4:$AP$35,4,FALSE)</f>
        <v>4</v>
      </c>
      <c r="H60" s="203"/>
      <c r="I60" s="204"/>
      <c r="J60" s="208" t="str">
        <f>VLOOKUP(A60,$AM$4:$AO$35,2,FALSE)</f>
        <v>花</v>
      </c>
      <c r="K60" s="209"/>
      <c r="L60" s="210"/>
      <c r="M60" s="214">
        <v>29</v>
      </c>
      <c r="N60" s="46"/>
      <c r="O60" s="58"/>
      <c r="P60" s="231" t="s">
        <v>108</v>
      </c>
      <c r="Q60" s="232"/>
      <c r="R60" s="232"/>
      <c r="S60" s="50"/>
      <c r="T60" s="74" t="s">
        <v>115</v>
      </c>
      <c r="U60" s="51"/>
      <c r="V60" s="65"/>
      <c r="X60" s="11"/>
      <c r="Y60" s="11"/>
      <c r="Z60" s="11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89"/>
      <c r="AP60" s="89"/>
      <c r="AQ60" s="12"/>
    </row>
    <row r="61" spans="1:43" ht="11.15" customHeight="1" thickBot="1">
      <c r="A61" s="195"/>
      <c r="B61" s="224"/>
      <c r="C61" s="225"/>
      <c r="D61" s="225"/>
      <c r="E61" s="225"/>
      <c r="F61" s="226"/>
      <c r="G61" s="205"/>
      <c r="H61" s="206"/>
      <c r="I61" s="207"/>
      <c r="J61" s="211"/>
      <c r="K61" s="212"/>
      <c r="L61" s="213"/>
      <c r="M61" s="214"/>
      <c r="N61" s="151" t="s">
        <v>24</v>
      </c>
      <c r="O61" s="57">
        <v>15</v>
      </c>
      <c r="P61" s="144" t="s">
        <v>77</v>
      </c>
      <c r="Q61" s="139"/>
      <c r="R61" s="65"/>
      <c r="S61" s="50"/>
      <c r="T61" s="65"/>
      <c r="U61" s="51"/>
      <c r="V61" s="65"/>
      <c r="X61" s="11"/>
      <c r="Y61" s="11"/>
      <c r="Z61" s="11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</row>
    <row r="62" spans="1:43" ht="11.15" customHeight="1" thickTop="1" thickBot="1">
      <c r="A62" s="194">
        <v>3</v>
      </c>
      <c r="B62" s="196" t="str">
        <f>VLOOKUP(A62,$AM$4:$AO$35,3,FALSE)</f>
        <v>新宿マリナーズ</v>
      </c>
      <c r="C62" s="197"/>
      <c r="D62" s="197"/>
      <c r="E62" s="197"/>
      <c r="F62" s="198"/>
      <c r="G62" s="202">
        <f t="shared" ref="G62" si="34">VLOOKUP(A62,$AM$4:$AP$35,4,FALSE)</f>
        <v>3</v>
      </c>
      <c r="H62" s="203"/>
      <c r="I62" s="204"/>
      <c r="J62" s="208" t="str">
        <f>VLOOKUP(A62,$AM$4:$AO$35,2,FALSE)</f>
        <v>中</v>
      </c>
      <c r="K62" s="209"/>
      <c r="L62" s="210"/>
      <c r="M62" s="214">
        <v>30</v>
      </c>
      <c r="N62" s="161" t="s">
        <v>70</v>
      </c>
      <c r="O62" s="145"/>
      <c r="P62" s="122" t="s">
        <v>84</v>
      </c>
      <c r="Q62" s="51"/>
      <c r="R62" s="67"/>
      <c r="S62" s="50"/>
      <c r="T62" s="65"/>
      <c r="U62" s="51"/>
      <c r="V62" s="65"/>
      <c r="X62" s="11"/>
      <c r="Y62" s="11"/>
      <c r="Z62" s="11"/>
      <c r="AA62" s="75"/>
      <c r="AB62" s="75"/>
      <c r="AC62" s="75"/>
      <c r="AD62" s="75"/>
      <c r="AE62" s="75"/>
      <c r="AF62" s="75"/>
      <c r="AG62" s="75"/>
      <c r="AH62" s="75"/>
      <c r="AI62" s="75"/>
      <c r="AJ62" s="75"/>
      <c r="AK62" s="75"/>
    </row>
    <row r="63" spans="1:43" ht="11.15" customHeight="1" thickTop="1" thickBot="1">
      <c r="A63" s="195"/>
      <c r="B63" s="199"/>
      <c r="C63" s="200"/>
      <c r="D63" s="200"/>
      <c r="E63" s="200"/>
      <c r="F63" s="201"/>
      <c r="G63" s="205"/>
      <c r="H63" s="206"/>
      <c r="I63" s="207"/>
      <c r="J63" s="211"/>
      <c r="K63" s="212"/>
      <c r="L63" s="213"/>
      <c r="M63" s="214"/>
      <c r="N63" s="149"/>
      <c r="O63" s="229" t="s">
        <v>14</v>
      </c>
      <c r="P63" s="230"/>
      <c r="Q63" s="51">
        <v>24</v>
      </c>
      <c r="R63" s="168" t="s">
        <v>99</v>
      </c>
      <c r="S63" s="50"/>
      <c r="T63" s="65"/>
      <c r="U63" s="51"/>
      <c r="V63" s="65"/>
      <c r="X63" s="11"/>
      <c r="Y63" s="11"/>
      <c r="Z63" s="11"/>
      <c r="AA63" s="75"/>
      <c r="AB63" s="75"/>
      <c r="AC63" s="75"/>
      <c r="AD63" s="75"/>
      <c r="AE63" s="75"/>
      <c r="AF63" s="75"/>
      <c r="AG63" s="75"/>
      <c r="AH63" s="75"/>
      <c r="AI63" s="75"/>
      <c r="AJ63" s="75"/>
      <c r="AK63" s="75"/>
    </row>
    <row r="64" spans="1:43" ht="11.15" customHeight="1" thickTop="1">
      <c r="A64" s="194">
        <v>14</v>
      </c>
      <c r="B64" s="221" t="str">
        <f>VLOOKUP(A64,$AM$4:$AO$35,3,FALSE)</f>
        <v>稲丘ベアーズ</v>
      </c>
      <c r="C64" s="222"/>
      <c r="D64" s="222"/>
      <c r="E64" s="222"/>
      <c r="F64" s="223"/>
      <c r="G64" s="202">
        <f t="shared" ref="G64" si="35">VLOOKUP(A64,$AM$4:$AP$35,4,FALSE)</f>
        <v>4</v>
      </c>
      <c r="H64" s="203"/>
      <c r="I64" s="204"/>
      <c r="J64" s="208" t="str">
        <f>VLOOKUP(A64,$AM$4:$AO$35,2,FALSE)</f>
        <v>稲</v>
      </c>
      <c r="K64" s="209"/>
      <c r="L64" s="210"/>
      <c r="M64" s="214">
        <v>31</v>
      </c>
      <c r="N64" s="152"/>
      <c r="O64" s="227" t="s">
        <v>94</v>
      </c>
      <c r="P64" s="228"/>
      <c r="Q64" s="166"/>
      <c r="R64" s="169" t="s">
        <v>104</v>
      </c>
      <c r="S64" s="120"/>
      <c r="T64" s="65"/>
      <c r="U64" s="51"/>
      <c r="V64" s="65"/>
      <c r="X64" s="11"/>
      <c r="Y64" s="11"/>
      <c r="Z64" s="11"/>
      <c r="AA64" s="11"/>
      <c r="AB64" s="11"/>
      <c r="AC64" s="11"/>
      <c r="AD64" s="11"/>
    </row>
    <row r="65" spans="1:43" ht="11.15" customHeight="1" thickBot="1">
      <c r="A65" s="195"/>
      <c r="B65" s="224"/>
      <c r="C65" s="225"/>
      <c r="D65" s="225"/>
      <c r="E65" s="225"/>
      <c r="F65" s="226"/>
      <c r="G65" s="205"/>
      <c r="H65" s="206"/>
      <c r="I65" s="207"/>
      <c r="J65" s="211"/>
      <c r="K65" s="212"/>
      <c r="L65" s="213"/>
      <c r="M65" s="214"/>
      <c r="N65" s="151" t="s">
        <v>9</v>
      </c>
      <c r="O65" s="52">
        <v>16</v>
      </c>
      <c r="P65" s="144" t="s">
        <v>72</v>
      </c>
      <c r="Q65" s="167"/>
      <c r="R65" s="65"/>
      <c r="S65" s="51"/>
      <c r="T65" s="65"/>
      <c r="U65" s="51"/>
      <c r="V65" s="65"/>
      <c r="W65" s="76"/>
      <c r="X65" s="11"/>
      <c r="Y65" s="11"/>
      <c r="Z65" s="11"/>
      <c r="AA65" s="11"/>
      <c r="AB65" s="11"/>
      <c r="AC65" s="11"/>
      <c r="AD65" s="11"/>
    </row>
    <row r="66" spans="1:43" ht="11.15" customHeight="1" thickTop="1" thickBot="1">
      <c r="A66" s="194">
        <v>18</v>
      </c>
      <c r="B66" s="196" t="str">
        <f>VLOOKUP(A66,$AM$4:$AO$35,3,FALSE)</f>
        <v>みつわ台スラッガーズ</v>
      </c>
      <c r="C66" s="197"/>
      <c r="D66" s="197"/>
      <c r="E66" s="197"/>
      <c r="F66" s="198"/>
      <c r="G66" s="202">
        <f t="shared" ref="G66" si="36">VLOOKUP(A66,$AM$4:$AP$35,4,FALSE)</f>
        <v>1</v>
      </c>
      <c r="H66" s="203"/>
      <c r="I66" s="204"/>
      <c r="J66" s="208" t="str">
        <f>VLOOKUP(A66,$AM$4:$AO$35,2,FALSE)</f>
        <v>若</v>
      </c>
      <c r="K66" s="209"/>
      <c r="L66" s="210"/>
      <c r="M66" s="214">
        <v>32</v>
      </c>
      <c r="N66" s="162" t="s">
        <v>59</v>
      </c>
      <c r="O66" s="57"/>
      <c r="P66" s="123" t="s">
        <v>76</v>
      </c>
      <c r="Q66" s="51"/>
      <c r="R66" s="65"/>
      <c r="S66" s="51"/>
      <c r="T66" s="65"/>
      <c r="U66" s="51"/>
      <c r="V66" s="65"/>
      <c r="W66" s="76"/>
      <c r="X66" s="11"/>
      <c r="Y66" s="11"/>
      <c r="Z66" s="11"/>
      <c r="AA66" s="11"/>
      <c r="AB66" s="11"/>
      <c r="AC66" s="11"/>
      <c r="AD66" s="11"/>
    </row>
    <row r="67" spans="1:43" ht="11.15" customHeight="1" thickTop="1">
      <c r="A67" s="195"/>
      <c r="B67" s="199"/>
      <c r="C67" s="200"/>
      <c r="D67" s="200"/>
      <c r="E67" s="200"/>
      <c r="F67" s="201"/>
      <c r="G67" s="205"/>
      <c r="H67" s="206"/>
      <c r="I67" s="207"/>
      <c r="J67" s="211"/>
      <c r="K67" s="212"/>
      <c r="L67" s="213"/>
      <c r="M67" s="214"/>
      <c r="N67" s="125"/>
      <c r="O67" s="111"/>
      <c r="S67" s="76"/>
      <c r="T67" s="11"/>
      <c r="U67" s="76"/>
      <c r="V67" s="11"/>
      <c r="W67" s="76"/>
      <c r="X67" s="11"/>
      <c r="Y67" s="11"/>
      <c r="Z67" s="11"/>
      <c r="AA67" s="75"/>
      <c r="AB67" s="75"/>
      <c r="AC67" s="75"/>
      <c r="AD67" s="75"/>
      <c r="AE67" s="75"/>
      <c r="AF67" s="75"/>
      <c r="AG67" s="75"/>
      <c r="AH67" s="75"/>
      <c r="AI67" s="75"/>
      <c r="AJ67" s="75"/>
      <c r="AK67" s="75"/>
    </row>
    <row r="68" spans="1:43" s="70" customFormat="1" ht="10.75" customHeight="1">
      <c r="A68" s="163"/>
      <c r="B68" s="215"/>
      <c r="C68" s="216"/>
      <c r="D68" s="217"/>
      <c r="E68" s="218"/>
      <c r="F68" s="218"/>
      <c r="G68" s="218"/>
      <c r="H68" s="218"/>
      <c r="I68" s="218"/>
      <c r="J68" s="218"/>
      <c r="K68" s="218"/>
      <c r="L68" s="218"/>
      <c r="M68" s="218"/>
      <c r="N68" s="218"/>
      <c r="O68" s="218"/>
      <c r="P68" s="218"/>
      <c r="Q68" s="218"/>
      <c r="R68" s="218"/>
      <c r="S68" s="218"/>
      <c r="T68" s="218"/>
      <c r="U68" s="218"/>
      <c r="V68" s="218"/>
      <c r="W68" s="218"/>
      <c r="X68" s="77"/>
      <c r="Y68" s="78"/>
      <c r="Z68" s="77"/>
      <c r="AA68" s="75"/>
      <c r="AB68" s="75"/>
      <c r="AC68" s="75"/>
      <c r="AD68" s="75"/>
      <c r="AE68" s="75"/>
      <c r="AF68" s="75"/>
      <c r="AG68" s="75"/>
      <c r="AH68" s="75"/>
      <c r="AI68" s="75"/>
      <c r="AJ68" s="75"/>
      <c r="AK68" s="75"/>
      <c r="AL68" s="90"/>
      <c r="AM68" s="89"/>
      <c r="AN68" s="89"/>
      <c r="AO68" s="89"/>
      <c r="AP68" s="90"/>
      <c r="AQ68" s="79"/>
    </row>
    <row r="69" spans="1:43" s="75" customFormat="1" ht="9.65" customHeight="1">
      <c r="A69" s="163"/>
      <c r="B69" s="80"/>
      <c r="C69" s="81"/>
      <c r="E69" s="193"/>
      <c r="F69" s="193"/>
      <c r="G69" s="193"/>
      <c r="H69" s="193"/>
      <c r="I69" s="193"/>
      <c r="J69" s="193"/>
      <c r="K69" s="193"/>
      <c r="L69" s="193"/>
      <c r="M69" s="193"/>
      <c r="N69" s="193"/>
      <c r="O69" s="193"/>
      <c r="P69" s="193"/>
      <c r="Q69" s="193"/>
      <c r="R69" s="193"/>
      <c r="S69" s="193"/>
      <c r="T69" s="193"/>
      <c r="U69" s="193"/>
      <c r="V69" s="193"/>
      <c r="W69" s="193"/>
      <c r="X69" s="193"/>
      <c r="AA69" s="70"/>
      <c r="AB69" s="70"/>
      <c r="AC69" s="70"/>
      <c r="AD69" s="70"/>
      <c r="AE69" s="70"/>
      <c r="AF69" s="70"/>
      <c r="AG69" s="70"/>
      <c r="AH69" s="70"/>
      <c r="AI69" s="70"/>
      <c r="AJ69" s="70"/>
      <c r="AK69" s="70"/>
      <c r="AL69" s="90"/>
      <c r="AM69" s="89"/>
      <c r="AN69" s="89"/>
      <c r="AO69" s="89"/>
      <c r="AP69" s="90"/>
      <c r="AQ69" s="82"/>
    </row>
    <row r="70" spans="1:43" s="75" customFormat="1" ht="16.5" customHeight="1">
      <c r="A70" s="163"/>
      <c r="B70" s="219" t="s">
        <v>127</v>
      </c>
      <c r="C70" s="220"/>
      <c r="D70" s="220"/>
      <c r="E70" s="220"/>
      <c r="F70" s="220"/>
      <c r="G70" s="220"/>
      <c r="H70" s="220"/>
      <c r="I70" s="220"/>
      <c r="J70" s="220"/>
      <c r="K70" s="220"/>
      <c r="L70" s="220"/>
      <c r="M70" s="220"/>
      <c r="N70" s="220"/>
      <c r="O70" s="220"/>
      <c r="P70" s="220"/>
      <c r="Q70" s="220"/>
      <c r="R70" s="220"/>
      <c r="S70" s="220"/>
      <c r="T70" s="220"/>
      <c r="U70" s="220"/>
      <c r="V70" s="220"/>
      <c r="W70" s="220"/>
      <c r="X70" s="220"/>
      <c r="AA70" s="70"/>
      <c r="AB70" s="70"/>
      <c r="AC70" s="70"/>
      <c r="AD70" s="70"/>
      <c r="AE70" s="70"/>
      <c r="AF70" s="70"/>
      <c r="AG70" s="70"/>
      <c r="AH70" s="70"/>
      <c r="AI70" s="70"/>
      <c r="AJ70" s="70"/>
      <c r="AK70" s="70"/>
      <c r="AL70" s="90"/>
      <c r="AM70" s="89"/>
      <c r="AN70" s="89"/>
      <c r="AO70" s="89"/>
      <c r="AP70" s="90"/>
      <c r="AQ70" s="82"/>
    </row>
    <row r="71" spans="1:43" s="79" customFormat="1" ht="15.5">
      <c r="A71" s="163"/>
      <c r="B71" s="283" t="s">
        <v>129</v>
      </c>
      <c r="C71" s="284"/>
      <c r="D71" s="284"/>
      <c r="E71" s="284"/>
      <c r="F71" s="284"/>
      <c r="G71" s="284"/>
      <c r="H71" s="284"/>
      <c r="I71" s="284"/>
      <c r="J71" s="284"/>
      <c r="K71" s="284"/>
      <c r="L71" s="284"/>
      <c r="M71" s="284"/>
      <c r="N71" s="284"/>
      <c r="O71" s="284"/>
      <c r="P71" s="284"/>
      <c r="Q71" s="284"/>
      <c r="R71" s="284"/>
      <c r="S71" s="284"/>
      <c r="T71" s="284"/>
      <c r="U71" s="284"/>
      <c r="V71" s="284"/>
      <c r="W71" s="284"/>
      <c r="X71" s="284"/>
      <c r="Y71" s="164"/>
      <c r="Z71" s="165"/>
      <c r="AL71" s="163"/>
      <c r="AM71" s="97"/>
      <c r="AN71" s="97"/>
      <c r="AO71" s="97"/>
      <c r="AP71" s="163"/>
    </row>
    <row r="72" spans="1:43" s="70" customFormat="1">
      <c r="A72" s="163"/>
      <c r="F72" s="83"/>
      <c r="G72" s="189"/>
      <c r="H72" s="189"/>
      <c r="I72" s="189"/>
      <c r="J72" s="83"/>
      <c r="K72" s="83"/>
      <c r="L72" s="83"/>
      <c r="M72" s="83"/>
      <c r="N72" s="84"/>
      <c r="O72" s="83"/>
      <c r="P72" s="85"/>
      <c r="Q72" s="86"/>
      <c r="R72" s="86"/>
      <c r="S72" s="86"/>
      <c r="T72" s="86"/>
      <c r="U72" s="86"/>
      <c r="V72" s="86"/>
      <c r="W72" s="86"/>
      <c r="X72" s="77"/>
      <c r="Y72" s="78"/>
      <c r="Z72" s="77"/>
      <c r="AL72" s="90"/>
      <c r="AM72" s="89"/>
      <c r="AN72" s="89"/>
      <c r="AO72" s="89"/>
      <c r="AP72" s="90"/>
      <c r="AQ72" s="79"/>
    </row>
    <row r="73" spans="1:43" s="70" customFormat="1">
      <c r="A73" s="163"/>
      <c r="F73" s="83"/>
      <c r="G73" s="189"/>
      <c r="H73" s="189"/>
      <c r="I73" s="189"/>
      <c r="J73" s="83"/>
      <c r="K73" s="83"/>
      <c r="L73" s="83"/>
      <c r="M73" s="83"/>
      <c r="N73" s="84"/>
      <c r="O73" s="83"/>
      <c r="P73" s="85"/>
      <c r="Q73" s="86"/>
      <c r="R73" s="86"/>
      <c r="S73" s="86"/>
      <c r="T73" s="86"/>
      <c r="U73" s="86"/>
      <c r="V73" s="86"/>
      <c r="W73" s="86"/>
      <c r="X73" s="77"/>
      <c r="Y73" s="78"/>
      <c r="Z73" s="77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90"/>
      <c r="AM73" s="89"/>
      <c r="AN73" s="89"/>
      <c r="AO73" s="89"/>
      <c r="AP73" s="90"/>
      <c r="AQ73" s="79"/>
    </row>
    <row r="74" spans="1:43" ht="9.9" customHeight="1">
      <c r="A74" s="97"/>
      <c r="B74" s="11"/>
      <c r="C74" s="11"/>
      <c r="D74" s="11"/>
      <c r="E74" s="11"/>
      <c r="S74" s="76"/>
      <c r="T74" s="11"/>
      <c r="U74" s="76"/>
      <c r="V74" s="11"/>
      <c r="W74" s="76"/>
      <c r="X74" s="11"/>
      <c r="Y74" s="11"/>
      <c r="Z74" s="11"/>
    </row>
    <row r="75" spans="1:43" ht="9.9" customHeight="1">
      <c r="A75" s="97"/>
      <c r="B75" s="11"/>
      <c r="C75" s="11"/>
      <c r="D75" s="11"/>
      <c r="E75" s="11"/>
      <c r="S75" s="76"/>
      <c r="T75" s="11"/>
      <c r="U75" s="76"/>
      <c r="V75" s="11"/>
      <c r="W75" s="76"/>
      <c r="X75" s="11"/>
      <c r="Y75" s="11"/>
      <c r="Z75" s="11"/>
    </row>
    <row r="76" spans="1:43" ht="9.9" customHeight="1">
      <c r="A76" s="97"/>
      <c r="B76" s="11"/>
      <c r="C76" s="11"/>
      <c r="D76" s="11"/>
      <c r="E76" s="11"/>
    </row>
    <row r="77" spans="1:43" ht="9.9" customHeight="1">
      <c r="A77" s="97"/>
      <c r="B77" s="11"/>
      <c r="C77" s="11"/>
      <c r="D77" s="11"/>
      <c r="E77" s="11"/>
    </row>
    <row r="78" spans="1:43" ht="9.9" customHeight="1">
      <c r="A78" s="97"/>
      <c r="B78" s="11"/>
      <c r="C78" s="11"/>
      <c r="D78" s="11"/>
      <c r="E78" s="11"/>
    </row>
    <row r="79" spans="1:43" ht="9.9" customHeight="1">
      <c r="A79" s="97"/>
      <c r="B79" s="11"/>
      <c r="C79" s="11"/>
      <c r="D79" s="11"/>
      <c r="E79" s="11"/>
    </row>
    <row r="80" spans="1:43" ht="9.9" customHeight="1">
      <c r="A80" s="97"/>
      <c r="B80" s="11"/>
      <c r="C80" s="11"/>
      <c r="D80" s="11"/>
      <c r="E80" s="11"/>
    </row>
    <row r="81" spans="1:5" ht="9.9" customHeight="1">
      <c r="A81" s="97"/>
      <c r="B81" s="11"/>
      <c r="C81" s="11"/>
      <c r="D81" s="11"/>
      <c r="E81" s="11"/>
    </row>
    <row r="82" spans="1:5" ht="9.9" customHeight="1">
      <c r="A82" s="97"/>
      <c r="B82" s="11"/>
      <c r="C82" s="11"/>
      <c r="D82" s="11"/>
      <c r="E82" s="11"/>
    </row>
    <row r="83" spans="1:5" ht="9.9" customHeight="1">
      <c r="A83" s="97"/>
      <c r="B83" s="11"/>
      <c r="C83" s="11"/>
      <c r="D83" s="11"/>
      <c r="E83" s="11"/>
    </row>
    <row r="84" spans="1:5" ht="9.9" customHeight="1">
      <c r="A84" s="97"/>
      <c r="B84" s="11"/>
      <c r="C84" s="11"/>
      <c r="D84" s="11"/>
      <c r="E84" s="11"/>
    </row>
    <row r="85" spans="1:5" ht="9.9" customHeight="1">
      <c r="A85" s="97"/>
      <c r="B85" s="11"/>
      <c r="C85" s="11"/>
      <c r="D85" s="11"/>
      <c r="E85" s="11"/>
    </row>
    <row r="86" spans="1:5" ht="9.9" customHeight="1">
      <c r="A86" s="97"/>
      <c r="B86" s="11"/>
      <c r="C86" s="11"/>
      <c r="D86" s="11"/>
      <c r="E86" s="11"/>
    </row>
    <row r="87" spans="1:5" ht="9.9" customHeight="1">
      <c r="A87" s="97"/>
      <c r="B87" s="11"/>
      <c r="C87" s="11"/>
      <c r="D87" s="11"/>
      <c r="E87" s="11"/>
    </row>
    <row r="88" spans="1:5">
      <c r="A88" s="97"/>
      <c r="B88" s="11"/>
      <c r="C88" s="11"/>
      <c r="D88" s="11"/>
      <c r="E88" s="11"/>
    </row>
    <row r="89" spans="1:5">
      <c r="A89" s="97"/>
      <c r="B89" s="11"/>
      <c r="C89" s="11"/>
      <c r="D89" s="11"/>
      <c r="E89" s="11"/>
    </row>
    <row r="90" spans="1:5">
      <c r="A90" s="97"/>
      <c r="B90" s="11"/>
      <c r="C90" s="11"/>
      <c r="D90" s="11"/>
      <c r="E90" s="11"/>
    </row>
    <row r="91" spans="1:5">
      <c r="A91" s="97"/>
      <c r="B91" s="11"/>
      <c r="C91" s="11"/>
      <c r="D91" s="11"/>
      <c r="E91" s="11"/>
    </row>
    <row r="92" spans="1:5">
      <c r="A92" s="97"/>
      <c r="B92" s="11"/>
      <c r="C92" s="11"/>
      <c r="D92" s="11"/>
      <c r="E92" s="11"/>
    </row>
    <row r="93" spans="1:5">
      <c r="A93" s="97"/>
      <c r="B93" s="11"/>
      <c r="C93" s="11"/>
      <c r="D93" s="11"/>
      <c r="E93" s="11"/>
    </row>
    <row r="94" spans="1:5">
      <c r="A94" s="97"/>
      <c r="B94" s="11"/>
      <c r="C94" s="11"/>
      <c r="D94" s="11"/>
      <c r="E94" s="11"/>
    </row>
    <row r="95" spans="1:5">
      <c r="A95" s="97"/>
      <c r="B95" s="11"/>
      <c r="C95" s="11"/>
      <c r="D95" s="11"/>
      <c r="E95" s="11"/>
    </row>
    <row r="96" spans="1:5">
      <c r="A96" s="97"/>
      <c r="B96" s="11"/>
      <c r="C96" s="11"/>
      <c r="D96" s="11"/>
      <c r="E96" s="11"/>
    </row>
    <row r="97" spans="1:5">
      <c r="A97" s="97"/>
      <c r="B97" s="11"/>
      <c r="C97" s="11"/>
      <c r="D97" s="11"/>
      <c r="E97" s="11"/>
    </row>
    <row r="98" spans="1:5">
      <c r="A98" s="97"/>
      <c r="B98" s="11"/>
      <c r="C98" s="11"/>
      <c r="D98" s="11"/>
      <c r="E98" s="11"/>
    </row>
    <row r="99" spans="1:5">
      <c r="A99" s="97"/>
      <c r="B99" s="11"/>
      <c r="C99" s="11"/>
      <c r="D99" s="11"/>
      <c r="E99" s="11"/>
    </row>
    <row r="100" spans="1:5">
      <c r="A100" s="97"/>
      <c r="B100" s="11"/>
      <c r="C100" s="11"/>
      <c r="D100" s="11"/>
      <c r="E100" s="11"/>
    </row>
    <row r="101" spans="1:5">
      <c r="A101" s="97"/>
      <c r="B101" s="11"/>
      <c r="C101" s="11"/>
      <c r="D101" s="11"/>
      <c r="E101" s="11"/>
    </row>
    <row r="102" spans="1:5">
      <c r="A102" s="97"/>
      <c r="B102" s="11"/>
      <c r="C102" s="11"/>
      <c r="D102" s="11"/>
      <c r="E102" s="11"/>
    </row>
  </sheetData>
  <mergeCells count="223">
    <mergeCell ref="AA46:AI46"/>
    <mergeCell ref="AA47:AI47"/>
    <mergeCell ref="B71:X71"/>
    <mergeCell ref="A6:A7"/>
    <mergeCell ref="B6:F7"/>
    <mergeCell ref="G6:I7"/>
    <mergeCell ref="J6:L7"/>
    <mergeCell ref="M6:M7"/>
    <mergeCell ref="O7:P7"/>
    <mergeCell ref="B3:F3"/>
    <mergeCell ref="G3:I3"/>
    <mergeCell ref="J3:L3"/>
    <mergeCell ref="N3:O3"/>
    <mergeCell ref="P3:Z3"/>
    <mergeCell ref="A4:A5"/>
    <mergeCell ref="B4:F5"/>
    <mergeCell ref="G4:I5"/>
    <mergeCell ref="J4:L5"/>
    <mergeCell ref="M4:M5"/>
    <mergeCell ref="A10:A11"/>
    <mergeCell ref="B10:F11"/>
    <mergeCell ref="G10:I11"/>
    <mergeCell ref="J10:L11"/>
    <mergeCell ref="M10:M11"/>
    <mergeCell ref="P11:R11"/>
    <mergeCell ref="A8:A9"/>
    <mergeCell ref="B8:F9"/>
    <mergeCell ref="G8:I9"/>
    <mergeCell ref="J8:L9"/>
    <mergeCell ref="M8:M9"/>
    <mergeCell ref="O8:P8"/>
    <mergeCell ref="A14:A15"/>
    <mergeCell ref="B14:F15"/>
    <mergeCell ref="G14:I15"/>
    <mergeCell ref="J14:L15"/>
    <mergeCell ref="M14:M15"/>
    <mergeCell ref="O15:P15"/>
    <mergeCell ref="A12:A13"/>
    <mergeCell ref="B12:F13"/>
    <mergeCell ref="G12:I13"/>
    <mergeCell ref="J12:L13"/>
    <mergeCell ref="M12:M13"/>
    <mergeCell ref="P12:R12"/>
    <mergeCell ref="R20:T20"/>
    <mergeCell ref="A18:A19"/>
    <mergeCell ref="B18:F19"/>
    <mergeCell ref="G18:I19"/>
    <mergeCell ref="J18:L19"/>
    <mergeCell ref="M18:M19"/>
    <mergeCell ref="R19:T19"/>
    <mergeCell ref="A16:A17"/>
    <mergeCell ref="B16:F17"/>
    <mergeCell ref="G16:I17"/>
    <mergeCell ref="J16:L17"/>
    <mergeCell ref="M16:M17"/>
    <mergeCell ref="O16:P16"/>
    <mergeCell ref="A22:A23"/>
    <mergeCell ref="B22:F23"/>
    <mergeCell ref="G22:I23"/>
    <mergeCell ref="J22:L23"/>
    <mergeCell ref="M22:M23"/>
    <mergeCell ref="O23:P23"/>
    <mergeCell ref="A20:A21"/>
    <mergeCell ref="B20:F21"/>
    <mergeCell ref="G20:I21"/>
    <mergeCell ref="J20:L21"/>
    <mergeCell ref="M20:M21"/>
    <mergeCell ref="A26:A27"/>
    <mergeCell ref="B26:F27"/>
    <mergeCell ref="G26:I27"/>
    <mergeCell ref="J26:L27"/>
    <mergeCell ref="M26:M27"/>
    <mergeCell ref="N26:O26"/>
    <mergeCell ref="P27:R27"/>
    <mergeCell ref="A24:A25"/>
    <mergeCell ref="B24:F25"/>
    <mergeCell ref="G24:I25"/>
    <mergeCell ref="J24:L25"/>
    <mergeCell ref="M24:M25"/>
    <mergeCell ref="O24:P24"/>
    <mergeCell ref="A32:A33"/>
    <mergeCell ref="B32:F33"/>
    <mergeCell ref="G32:I33"/>
    <mergeCell ref="J32:L33"/>
    <mergeCell ref="M32:M33"/>
    <mergeCell ref="O32:P32"/>
    <mergeCell ref="AA28:AI29"/>
    <mergeCell ref="A30:A31"/>
    <mergeCell ref="B30:F31"/>
    <mergeCell ref="G30:I31"/>
    <mergeCell ref="J30:L31"/>
    <mergeCell ref="M30:M31"/>
    <mergeCell ref="O31:P31"/>
    <mergeCell ref="AA31:AI31"/>
    <mergeCell ref="A28:A29"/>
    <mergeCell ref="B28:F29"/>
    <mergeCell ref="G28:I29"/>
    <mergeCell ref="J28:L29"/>
    <mergeCell ref="M28:M29"/>
    <mergeCell ref="P28:R28"/>
    <mergeCell ref="S33:V33"/>
    <mergeCell ref="AA30:AI30"/>
    <mergeCell ref="AA32:AI32"/>
    <mergeCell ref="Y34:Y35"/>
    <mergeCell ref="AA34:AI34"/>
    <mergeCell ref="S34:V34"/>
    <mergeCell ref="AA35:AI36"/>
    <mergeCell ref="A36:A37"/>
    <mergeCell ref="B36:F37"/>
    <mergeCell ref="G36:I37"/>
    <mergeCell ref="J36:L37"/>
    <mergeCell ref="M36:M37"/>
    <mergeCell ref="S35:V35"/>
    <mergeCell ref="A34:A35"/>
    <mergeCell ref="B34:F35"/>
    <mergeCell ref="G34:I35"/>
    <mergeCell ref="J34:L35"/>
    <mergeCell ref="M34:M35"/>
    <mergeCell ref="S36:V36"/>
    <mergeCell ref="X34:X35"/>
    <mergeCell ref="X36:X37"/>
    <mergeCell ref="AA38:AI39"/>
    <mergeCell ref="O39:P39"/>
    <mergeCell ref="A40:A41"/>
    <mergeCell ref="B40:F41"/>
    <mergeCell ref="G40:I41"/>
    <mergeCell ref="J40:L41"/>
    <mergeCell ref="M40:M41"/>
    <mergeCell ref="O40:P40"/>
    <mergeCell ref="Y36:Y37"/>
    <mergeCell ref="S37:V37"/>
    <mergeCell ref="AA37:AI37"/>
    <mergeCell ref="A38:A39"/>
    <mergeCell ref="B38:F39"/>
    <mergeCell ref="G38:I39"/>
    <mergeCell ref="J38:L39"/>
    <mergeCell ref="M38:M39"/>
    <mergeCell ref="S38:V38"/>
    <mergeCell ref="P43:R43"/>
    <mergeCell ref="AA43:AI44"/>
    <mergeCell ref="A44:A45"/>
    <mergeCell ref="B44:F45"/>
    <mergeCell ref="G44:I45"/>
    <mergeCell ref="J44:L45"/>
    <mergeCell ref="M44:M45"/>
    <mergeCell ref="P44:R44"/>
    <mergeCell ref="AA40:AI40"/>
    <mergeCell ref="AA41:AI42"/>
    <mergeCell ref="A42:A43"/>
    <mergeCell ref="B42:F43"/>
    <mergeCell ref="G42:I43"/>
    <mergeCell ref="J42:L43"/>
    <mergeCell ref="M42:M43"/>
    <mergeCell ref="A48:A49"/>
    <mergeCell ref="B48:F49"/>
    <mergeCell ref="G48:I49"/>
    <mergeCell ref="J48:L49"/>
    <mergeCell ref="M48:M49"/>
    <mergeCell ref="O48:P48"/>
    <mergeCell ref="A46:A47"/>
    <mergeCell ref="B46:F47"/>
    <mergeCell ref="G46:I47"/>
    <mergeCell ref="J46:L47"/>
    <mergeCell ref="M46:M47"/>
    <mergeCell ref="O47:P47"/>
    <mergeCell ref="A52:A53"/>
    <mergeCell ref="B52:F53"/>
    <mergeCell ref="G52:I53"/>
    <mergeCell ref="J52:L53"/>
    <mergeCell ref="M52:M53"/>
    <mergeCell ref="R52:T52"/>
    <mergeCell ref="A50:A51"/>
    <mergeCell ref="B50:F51"/>
    <mergeCell ref="G50:I51"/>
    <mergeCell ref="J50:L51"/>
    <mergeCell ref="M50:M51"/>
    <mergeCell ref="R51:T51"/>
    <mergeCell ref="A56:A57"/>
    <mergeCell ref="B56:F57"/>
    <mergeCell ref="G56:I57"/>
    <mergeCell ref="J56:L57"/>
    <mergeCell ref="M56:M57"/>
    <mergeCell ref="O56:P56"/>
    <mergeCell ref="A54:A55"/>
    <mergeCell ref="B54:F55"/>
    <mergeCell ref="G54:I55"/>
    <mergeCell ref="J54:L55"/>
    <mergeCell ref="M54:M55"/>
    <mergeCell ref="O55:P55"/>
    <mergeCell ref="P59:R59"/>
    <mergeCell ref="A60:A61"/>
    <mergeCell ref="B60:F61"/>
    <mergeCell ref="G60:I61"/>
    <mergeCell ref="J60:L61"/>
    <mergeCell ref="M60:M61"/>
    <mergeCell ref="P60:R60"/>
    <mergeCell ref="A58:A59"/>
    <mergeCell ref="B58:F59"/>
    <mergeCell ref="G58:I59"/>
    <mergeCell ref="J58:L59"/>
    <mergeCell ref="M58:M59"/>
    <mergeCell ref="N58:O58"/>
    <mergeCell ref="A64:A65"/>
    <mergeCell ref="B64:F65"/>
    <mergeCell ref="G64:I65"/>
    <mergeCell ref="J64:L65"/>
    <mergeCell ref="M64:M65"/>
    <mergeCell ref="O64:P64"/>
    <mergeCell ref="A62:A63"/>
    <mergeCell ref="B62:F63"/>
    <mergeCell ref="G62:I63"/>
    <mergeCell ref="J62:L63"/>
    <mergeCell ref="M62:M63"/>
    <mergeCell ref="O63:P63"/>
    <mergeCell ref="E69:X69"/>
    <mergeCell ref="A66:A67"/>
    <mergeCell ref="B66:F67"/>
    <mergeCell ref="G66:I67"/>
    <mergeCell ref="J66:L67"/>
    <mergeCell ref="M66:M67"/>
    <mergeCell ref="B68:C68"/>
    <mergeCell ref="D68:W68"/>
    <mergeCell ref="B70:X70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トーナメント表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芳文 大塚</dc:creator>
  <cp:lastModifiedBy>芳文 大塚</cp:lastModifiedBy>
  <dcterms:created xsi:type="dcterms:W3CDTF">2026-04-05T10:20:56Z</dcterms:created>
  <dcterms:modified xsi:type="dcterms:W3CDTF">2026-05-05T07:54:48Z</dcterms:modified>
</cp:coreProperties>
</file>